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6390" activeTab="1"/>
  </bookViews>
  <sheets>
    <sheet name="Altersstufen" sheetId="1" r:id="rId1"/>
    <sheet name="Starterliste I und II" sheetId="2" r:id="rId2"/>
    <sheet name="Starterliste III und älter" sheetId="3" r:id="rId3"/>
  </sheets>
  <definedNames>
    <definedName name="_xlnm.Print_Area" localSheetId="0">'Altersstufen'!$A$3:$K$23</definedName>
    <definedName name="_xlnm.Print_Area" localSheetId="1">'Starterliste I und II'!$A$2:$Q$47</definedName>
  </definedNames>
  <calcPr fullCalcOnLoad="1"/>
</workbook>
</file>

<file path=xl/comments3.xml><?xml version="1.0" encoding="utf-8"?>
<comments xmlns="http://schemas.openxmlformats.org/spreadsheetml/2006/main">
  <authors>
    <author>Wolfgang Wirsing</author>
  </authors>
  <commentList>
    <comment ref="L31" authorId="0">
      <text>
        <r>
          <rPr>
            <b/>
            <sz val="8"/>
            <rFont val="Tahoma"/>
            <family val="0"/>
          </rPr>
          <t>Wolfgang Wirsing:</t>
        </r>
        <r>
          <rPr>
            <sz val="8"/>
            <rFont val="Tahoma"/>
            <family val="0"/>
          </rPr>
          <t xml:space="preserve">
Strafzeit 2 sec
nicht durchgetaucht
</t>
        </r>
      </text>
    </comment>
  </commentList>
</comments>
</file>

<file path=xl/sharedStrings.xml><?xml version="1.0" encoding="utf-8"?>
<sst xmlns="http://schemas.openxmlformats.org/spreadsheetml/2006/main" count="337" uniqueCount="138">
  <si>
    <t>Rennen</t>
  </si>
  <si>
    <t>Name</t>
  </si>
  <si>
    <t>Vorname</t>
  </si>
  <si>
    <t>1.Disziplin</t>
  </si>
  <si>
    <t>2.Disziplin</t>
  </si>
  <si>
    <t>3.Disziplin</t>
  </si>
  <si>
    <t>4.Disziplin</t>
  </si>
  <si>
    <t>Gesamtzeit</t>
  </si>
  <si>
    <t>Platzierung</t>
  </si>
  <si>
    <t>Vöth</t>
  </si>
  <si>
    <t>Bender</t>
  </si>
  <si>
    <t>Sebastian</t>
  </si>
  <si>
    <t>Arbes</t>
  </si>
  <si>
    <t>Felix</t>
  </si>
  <si>
    <t>Lukas</t>
  </si>
  <si>
    <t>Römling</t>
  </si>
  <si>
    <t>Geb.Datum</t>
  </si>
  <si>
    <t>Stufe</t>
  </si>
  <si>
    <t>Wirsing</t>
  </si>
  <si>
    <t>Katharina</t>
  </si>
  <si>
    <t>Sara</t>
  </si>
  <si>
    <t>Rüdiger</t>
  </si>
  <si>
    <t>Svenja</t>
  </si>
  <si>
    <t>Göpfert</t>
  </si>
  <si>
    <t>Ment</t>
  </si>
  <si>
    <t>Kießner</t>
  </si>
  <si>
    <t>Büttner</t>
  </si>
  <si>
    <t>Gernert</t>
  </si>
  <si>
    <t>Sick</t>
  </si>
  <si>
    <t>Annika</t>
  </si>
  <si>
    <t>Florian</t>
  </si>
  <si>
    <t>Anna-Lena</t>
  </si>
  <si>
    <t>Kathrin</t>
  </si>
  <si>
    <t>Weber</t>
  </si>
  <si>
    <t>Dorothea</t>
  </si>
  <si>
    <t>Marita</t>
  </si>
  <si>
    <t>Bemerkung</t>
  </si>
  <si>
    <t>bis 29</t>
  </si>
  <si>
    <t>bis 39</t>
  </si>
  <si>
    <t>m/w</t>
  </si>
  <si>
    <t>m</t>
  </si>
  <si>
    <t>w</t>
  </si>
  <si>
    <t>bis 49</t>
  </si>
  <si>
    <t>Stufe I</t>
  </si>
  <si>
    <t>Stufe II</t>
  </si>
  <si>
    <t>Stufe III</t>
  </si>
  <si>
    <t>Heger</t>
  </si>
  <si>
    <t>Alter</t>
  </si>
  <si>
    <t>Sophia</t>
  </si>
  <si>
    <t>Conny</t>
  </si>
  <si>
    <t>Schmitt</t>
  </si>
  <si>
    <t>Umhöfer</t>
  </si>
  <si>
    <t>Victoria</t>
  </si>
  <si>
    <t>Virginia</t>
  </si>
  <si>
    <t>Julian</t>
  </si>
  <si>
    <t>Zernentsch</t>
  </si>
  <si>
    <t>Nico</t>
  </si>
  <si>
    <t>Stufe V :</t>
  </si>
  <si>
    <t>I</t>
  </si>
  <si>
    <t>II</t>
  </si>
  <si>
    <t>Bergmann</t>
  </si>
  <si>
    <t>Stefan</t>
  </si>
  <si>
    <t>III</t>
  </si>
  <si>
    <t>IV</t>
  </si>
  <si>
    <t>V</t>
  </si>
  <si>
    <t>Carina</t>
  </si>
  <si>
    <t>Ute</t>
  </si>
  <si>
    <t>Reichert</t>
  </si>
  <si>
    <t>Moritz</t>
  </si>
  <si>
    <t>Wehner</t>
  </si>
  <si>
    <t>Corinna</t>
  </si>
  <si>
    <t>Lea</t>
  </si>
  <si>
    <t>Kleinert</t>
  </si>
  <si>
    <t>Pascal</t>
  </si>
  <si>
    <t>Niklas</t>
  </si>
  <si>
    <t>Oliver</t>
  </si>
  <si>
    <t>Roland</t>
  </si>
  <si>
    <t>Regina</t>
  </si>
  <si>
    <t>Daniela</t>
  </si>
  <si>
    <t>Armin</t>
  </si>
  <si>
    <t>Daniel</t>
  </si>
  <si>
    <t>Dina</t>
  </si>
  <si>
    <t>Schneider</t>
  </si>
  <si>
    <t>Andreas</t>
  </si>
  <si>
    <t>Filis</t>
  </si>
  <si>
    <t>Jahrgang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</si>
  <si>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</si>
  <si>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</si>
  <si>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</si>
  <si>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</si>
  <si>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</si>
  <si>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</si>
  <si>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</si>
  <si>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</si>
  <si>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</si>
  <si>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</si>
  <si>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</si>
  <si>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</si>
  <si>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</si>
  <si>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</si>
  <si>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</si>
  <si>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</si>
  <si>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</si>
  <si>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Abschütz</t>
  </si>
  <si>
    <t>Dominik</t>
  </si>
  <si>
    <t>Valentina</t>
  </si>
  <si>
    <t>Ölhaf</t>
  </si>
  <si>
    <t>Chantal</t>
  </si>
  <si>
    <t>Nathalie</t>
  </si>
  <si>
    <t>Selina</t>
  </si>
  <si>
    <t>Johanna</t>
  </si>
  <si>
    <t>Michel</t>
  </si>
  <si>
    <t>Bauer</t>
  </si>
  <si>
    <t>Thomas</t>
  </si>
  <si>
    <t>Krauth</t>
  </si>
  <si>
    <t>Simon</t>
  </si>
  <si>
    <t>Uli</t>
  </si>
  <si>
    <t>Lang</t>
  </si>
  <si>
    <t>Sven</t>
  </si>
  <si>
    <t>Wolfgang</t>
  </si>
  <si>
    <t>Nils</t>
  </si>
  <si>
    <t xml:space="preserve">Spall </t>
  </si>
  <si>
    <t>Franziska</t>
  </si>
  <si>
    <t>Sophie</t>
  </si>
  <si>
    <t>Jahrgang 97 und jünger</t>
  </si>
  <si>
    <t>Jahrgang 94 – 96</t>
  </si>
  <si>
    <t>Jahrgang 91 – 93</t>
  </si>
  <si>
    <t>Jahrgang 90 und älter</t>
  </si>
  <si>
    <t>Schunk</t>
  </si>
  <si>
    <t>Johannes</t>
  </si>
  <si>
    <t>Stufe IV / V</t>
  </si>
  <si>
    <t>Carolin</t>
  </si>
  <si>
    <t>Ehrenberg</t>
  </si>
  <si>
    <t>Ludwig</t>
  </si>
  <si>
    <t>ausgeschieden wg. Verletzung</t>
  </si>
  <si>
    <t>-----</t>
  </si>
  <si>
    <t>darf nicht tauchen - außer Konkurrenz</t>
  </si>
  <si>
    <t>----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</si>
</sst>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:ss.0;@"/>
    <numFmt numFmtId="184" formatCode="h:mm:ss"/>
    <numFmt numFmtId="185" formatCode="mmm\ yyyy"/>
    <numFmt numFmtId="186" formatCode="[$-407]dddd\,\ d\.\ mmmm\ yyyy"/>
  </numFmts>
  <fonts count="13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1" fontId="5" fillId="2" borderId="3" xfId="0" applyNumberFormat="1" applyFont="1" applyFill="1" applyBorder="1" applyAlignment="1">
      <alignment/>
    </xf>
    <xf numFmtId="14" fontId="5" fillId="2" borderId="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7" fontId="5" fillId="2" borderId="3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1" fontId="5" fillId="3" borderId="3" xfId="0" applyNumberFormat="1" applyFont="1" applyFill="1" applyBorder="1" applyAlignment="1">
      <alignment/>
    </xf>
    <xf numFmtId="14" fontId="5" fillId="3" borderId="3" xfId="0" applyNumberFormat="1" applyFont="1" applyFill="1" applyBorder="1" applyAlignment="1">
      <alignment/>
    </xf>
    <xf numFmtId="47" fontId="5" fillId="3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47" fontId="5" fillId="2" borderId="5" xfId="0" applyNumberFormat="1" applyFont="1" applyFill="1" applyBorder="1" applyAlignment="1">
      <alignment/>
    </xf>
    <xf numFmtId="0" fontId="5" fillId="3" borderId="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2" borderId="3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9" fillId="0" borderId="0" xfId="0" applyFont="1" applyAlignment="1">
      <alignment/>
    </xf>
    <xf numFmtId="0" fontId="5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14" fontId="5" fillId="2" borderId="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5" fillId="3" borderId="5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14" fontId="5" fillId="3" borderId="5" xfId="0" applyNumberFormat="1" applyFont="1" applyFill="1" applyBorder="1" applyAlignment="1">
      <alignment/>
    </xf>
    <xf numFmtId="47" fontId="5" fillId="3" borderId="5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5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14" fontId="5" fillId="4" borderId="0" xfId="0" applyNumberFormat="1" applyFont="1" applyFill="1" applyBorder="1" applyAlignment="1">
      <alignment/>
    </xf>
    <xf numFmtId="1" fontId="5" fillId="4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47" fontId="5" fillId="3" borderId="3" xfId="0" applyNumberFormat="1" applyFont="1" applyFill="1" applyBorder="1" applyAlignment="1" quotePrefix="1">
      <alignment/>
    </xf>
    <xf numFmtId="47" fontId="5" fillId="2" borderId="3" xfId="0" applyNumberFormat="1" applyFont="1" applyFill="1" applyBorder="1" applyAlignment="1" quotePrefix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4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3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C5:F11"/>
  <sheetViews>
    <sheetView showGridLines="0" workbookViewId="0" topLeftCell="A1">
      <selection activeCell="E16" sqref="E16"/>
    </sheetView>
  </sheetViews>
  <sheetFormatPr defaultColWidth="11.421875" defaultRowHeight="12.75" zeroHeight="1"/>
  <cols>
    <col min="1" max="1" width="15.421875" style="0" customWidth="1"/>
    <col min="2" max="2" width="1.57421875" style="0" customWidth="1"/>
    <col min="3" max="3" width="15.7109375" style="0" customWidth="1"/>
    <col min="4" max="4" width="1.57421875" style="0" customWidth="1"/>
    <col min="5" max="5" width="42.57421875" style="0" customWidth="1"/>
    <col min="6" max="6" width="0.9921875" style="0" customWidth="1"/>
    <col min="12" max="16384" width="0" style="0" hidden="1" customWidth="1"/>
  </cols>
  <sheetData>
    <row r="1" ht="12.75"/>
    <row r="2" ht="12.75"/>
    <row r="3" ht="15.75" customHeight="1"/>
    <row r="4" ht="9.75" customHeight="1"/>
    <row r="5" spans="3:6" ht="31.5" customHeight="1">
      <c r="C5" s="51" t="s">
        <v>43</v>
      </c>
      <c r="E5" s="52" t="s">
        <v>124</v>
      </c>
      <c r="F5" s="50"/>
    </row>
    <row r="6" spans="3:6" ht="9" customHeight="1">
      <c r="C6" s="50"/>
      <c r="E6" s="53"/>
      <c r="F6" s="50"/>
    </row>
    <row r="7" spans="3:6" ht="31.5" customHeight="1">
      <c r="C7" s="51" t="s">
        <v>44</v>
      </c>
      <c r="E7" s="52" t="s">
        <v>125</v>
      </c>
      <c r="F7" s="50"/>
    </row>
    <row r="8" spans="3:6" ht="9" customHeight="1">
      <c r="C8" s="50"/>
      <c r="E8" s="53"/>
      <c r="F8" s="50"/>
    </row>
    <row r="9" spans="3:6" ht="31.5" customHeight="1">
      <c r="C9" s="51" t="s">
        <v>45</v>
      </c>
      <c r="E9" s="52" t="s">
        <v>126</v>
      </c>
      <c r="F9" s="50"/>
    </row>
    <row r="10" spans="3:6" ht="9" customHeight="1">
      <c r="C10" s="50"/>
      <c r="E10" s="53"/>
      <c r="F10" s="50"/>
    </row>
    <row r="11" spans="3:6" ht="31.5" customHeight="1">
      <c r="C11" s="51" t="s">
        <v>130</v>
      </c>
      <c r="E11" s="52" t="s">
        <v>127</v>
      </c>
      <c r="F11" s="50"/>
    </row>
    <row r="12" ht="9" customHeight="1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printOptions/>
  <pageMargins left="0.75" right="0.75" top="1" bottom="1" header="0.4921259845" footer="0.4921259845"/>
  <pageSetup fitToHeight="1" fitToWidth="1" horizontalDpi="300" verticalDpi="300" orientation="landscape" paperSize="9" scale="97" r:id="rId1"/>
  <headerFooter alignWithMargins="0">
    <oddHeader>&amp;L&amp;"Arial,Fett Kursiv"&amp;16&amp;UVereinsmeisterschaft 2007 der Wasserwacht Wülfershausen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Q245"/>
  <sheetViews>
    <sheetView showGridLines="0" tabSelected="1" zoomScale="80" zoomScaleNormal="80" workbookViewId="0" topLeftCell="A1">
      <pane ySplit="7" topLeftCell="BM8" activePane="bottomLeft" state="frozen"/>
      <selection pane="topLeft" activeCell="A1" sqref="A1"/>
      <selection pane="bottomLeft" activeCell="G60" sqref="G60"/>
    </sheetView>
  </sheetViews>
  <sheetFormatPr defaultColWidth="11.421875" defaultRowHeight="12.75"/>
  <cols>
    <col min="1" max="1" width="7.7109375" style="0" customWidth="1"/>
    <col min="2" max="2" width="6.8515625" style="0" customWidth="1"/>
    <col min="3" max="3" width="6.28125" style="0" customWidth="1"/>
    <col min="7" max="7" width="6.00390625" style="0" customWidth="1"/>
    <col min="8" max="8" width="9.140625" style="0" customWidth="1"/>
    <col min="9" max="9" width="1.421875" style="2" customWidth="1"/>
    <col min="13" max="13" width="11.421875" style="0" hidden="1" customWidth="1"/>
    <col min="16" max="16" width="1.421875" style="2" customWidth="1"/>
    <col min="17" max="17" width="30.140625" style="0" customWidth="1"/>
    <col min="18" max="16384" width="0" style="0" hidden="1" customWidth="1"/>
  </cols>
  <sheetData>
    <row r="1" spans="1:17" ht="12" customHeight="1">
      <c r="A1" s="44" t="s">
        <v>86</v>
      </c>
      <c r="B1" s="44" t="s">
        <v>87</v>
      </c>
      <c r="C1" s="44" t="s">
        <v>88</v>
      </c>
      <c r="D1" s="44" t="s">
        <v>89</v>
      </c>
      <c r="E1" s="44" t="s">
        <v>90</v>
      </c>
      <c r="F1" s="44" t="s">
        <v>91</v>
      </c>
      <c r="G1" s="44" t="s">
        <v>92</v>
      </c>
      <c r="H1" s="44" t="s">
        <v>93</v>
      </c>
      <c r="I1" s="44" t="s">
        <v>94</v>
      </c>
      <c r="J1" s="44" t="s">
        <v>95</v>
      </c>
      <c r="K1" s="44" t="s">
        <v>96</v>
      </c>
      <c r="L1" s="44" t="s">
        <v>97</v>
      </c>
      <c r="M1" s="44" t="s">
        <v>98</v>
      </c>
      <c r="N1" s="44" t="s">
        <v>99</v>
      </c>
      <c r="O1" s="44" t="s">
        <v>100</v>
      </c>
      <c r="P1" s="44" t="s">
        <v>101</v>
      </c>
      <c r="Q1" s="44" t="s">
        <v>102</v>
      </c>
    </row>
    <row r="2" spans="1:17" ht="12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1" ht="12.75">
      <c r="A3" s="12">
        <v>2007</v>
      </c>
      <c r="B3" s="15" t="s">
        <v>43</v>
      </c>
      <c r="C3" s="16" t="s">
        <v>124</v>
      </c>
      <c r="D3" s="16"/>
      <c r="E3" s="15" t="s">
        <v>45</v>
      </c>
      <c r="F3" s="16" t="s">
        <v>126</v>
      </c>
      <c r="G3" s="16"/>
      <c r="H3" s="17"/>
      <c r="K3" s="13"/>
    </row>
    <row r="4" spans="1:11" ht="12.75">
      <c r="A4" s="14"/>
      <c r="B4" s="15" t="s">
        <v>44</v>
      </c>
      <c r="C4" s="16" t="s">
        <v>125</v>
      </c>
      <c r="D4" s="16"/>
      <c r="E4" s="15" t="s">
        <v>57</v>
      </c>
      <c r="F4" s="16" t="s">
        <v>127</v>
      </c>
      <c r="H4" s="17"/>
      <c r="K4" s="13"/>
    </row>
    <row r="5" spans="1:11" ht="12.75">
      <c r="A5" s="14"/>
      <c r="E5" s="18"/>
      <c r="F5" s="17"/>
      <c r="G5" s="16"/>
      <c r="H5" s="17"/>
      <c r="I5" s="13"/>
      <c r="J5" s="13"/>
      <c r="K5" s="13"/>
    </row>
    <row r="6" ht="4.5" customHeight="1"/>
    <row r="7" spans="1:17" ht="12.75">
      <c r="A7" s="4" t="s">
        <v>0</v>
      </c>
      <c r="B7" s="4" t="s">
        <v>39</v>
      </c>
      <c r="C7" s="4" t="s">
        <v>17</v>
      </c>
      <c r="D7" s="4" t="s">
        <v>1</v>
      </c>
      <c r="E7" s="4" t="s">
        <v>2</v>
      </c>
      <c r="F7" s="4" t="s">
        <v>16</v>
      </c>
      <c r="G7" s="4" t="s">
        <v>47</v>
      </c>
      <c r="H7" s="4" t="s">
        <v>85</v>
      </c>
      <c r="I7" s="3"/>
      <c r="J7" s="4" t="s">
        <v>3</v>
      </c>
      <c r="K7" s="4" t="s">
        <v>4</v>
      </c>
      <c r="L7" s="4" t="s">
        <v>5</v>
      </c>
      <c r="M7" s="4" t="s">
        <v>6</v>
      </c>
      <c r="N7" s="4" t="s">
        <v>7</v>
      </c>
      <c r="O7" s="31" t="s">
        <v>8</v>
      </c>
      <c r="P7" s="30"/>
      <c r="Q7" s="5" t="s">
        <v>36</v>
      </c>
    </row>
    <row r="8" spans="1:17" ht="12.75">
      <c r="A8" s="21"/>
      <c r="B8" s="21" t="s">
        <v>40</v>
      </c>
      <c r="C8" s="19" t="s">
        <v>58</v>
      </c>
      <c r="D8" s="21" t="s">
        <v>12</v>
      </c>
      <c r="E8" s="21" t="s">
        <v>120</v>
      </c>
      <c r="F8" s="23">
        <v>37044</v>
      </c>
      <c r="G8" s="22">
        <f>A$3-YEAR(F8)</f>
        <v>6</v>
      </c>
      <c r="H8" s="22">
        <f>YEAR(F8)</f>
        <v>2001</v>
      </c>
      <c r="I8" s="6"/>
      <c r="J8" s="25">
        <v>0.0006006944444444444</v>
      </c>
      <c r="K8" s="25">
        <v>0.0005949074074074074</v>
      </c>
      <c r="L8" s="25">
        <v>0.0006585648148148148</v>
      </c>
      <c r="M8" s="25"/>
      <c r="N8" s="25">
        <f>SUM(J8:L8)</f>
        <v>0.0018541666666666667</v>
      </c>
      <c r="O8" s="33">
        <v>1</v>
      </c>
      <c r="P8" s="6"/>
      <c r="Q8" s="21"/>
    </row>
    <row r="9" spans="1:17" s="59" customFormat="1" ht="8.25" customHeight="1">
      <c r="A9" s="60"/>
      <c r="B9" s="60"/>
      <c r="C9" s="61"/>
      <c r="D9" s="60"/>
      <c r="E9" s="60"/>
      <c r="F9" s="62"/>
      <c r="G9" s="63"/>
      <c r="H9" s="63"/>
      <c r="I9" s="58"/>
      <c r="J9" s="58"/>
      <c r="K9" s="58"/>
      <c r="L9" s="58"/>
      <c r="M9" s="58"/>
      <c r="N9" s="58"/>
      <c r="O9" s="58"/>
      <c r="P9" s="58"/>
      <c r="Q9" s="58"/>
    </row>
    <row r="10" spans="1:17" ht="12.75">
      <c r="A10" s="21"/>
      <c r="B10" s="21" t="s">
        <v>40</v>
      </c>
      <c r="C10" s="19" t="s">
        <v>58</v>
      </c>
      <c r="D10" s="21" t="s">
        <v>114</v>
      </c>
      <c r="E10" s="21" t="s">
        <v>115</v>
      </c>
      <c r="F10" s="23">
        <v>36431</v>
      </c>
      <c r="G10" s="22">
        <f>A$3-YEAR(F10)</f>
        <v>8</v>
      </c>
      <c r="H10" s="22">
        <f>YEAR(F10)</f>
        <v>1999</v>
      </c>
      <c r="I10" s="6"/>
      <c r="J10" s="25">
        <v>0.0004317129629629629</v>
      </c>
      <c r="K10" s="25">
        <v>0.0003576388888888889</v>
      </c>
      <c r="L10" s="25">
        <v>0.0004143518518518518</v>
      </c>
      <c r="M10" s="25"/>
      <c r="N10" s="25">
        <f>SUM(J10:L10)</f>
        <v>0.0012037037037037036</v>
      </c>
      <c r="O10" s="33">
        <v>1</v>
      </c>
      <c r="P10" s="6"/>
      <c r="Q10" s="21"/>
    </row>
    <row r="11" spans="1:17" s="59" customFormat="1" ht="8.25" customHeight="1">
      <c r="A11" s="60"/>
      <c r="B11" s="60"/>
      <c r="C11" s="61"/>
      <c r="D11" s="60"/>
      <c r="E11" s="60"/>
      <c r="F11" s="62"/>
      <c r="G11" s="63"/>
      <c r="H11" s="63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2.75">
      <c r="A12" s="21"/>
      <c r="B12" s="21" t="s">
        <v>40</v>
      </c>
      <c r="C12" s="19" t="s">
        <v>58</v>
      </c>
      <c r="D12" s="21" t="s">
        <v>50</v>
      </c>
      <c r="E12" s="21" t="s">
        <v>116</v>
      </c>
      <c r="F12" s="23">
        <v>35994</v>
      </c>
      <c r="G12" s="22">
        <f>A$3-YEAR(F12)</f>
        <v>9</v>
      </c>
      <c r="H12" s="22">
        <f>YEAR(F12)</f>
        <v>1998</v>
      </c>
      <c r="I12" s="6"/>
      <c r="J12" s="25">
        <v>0.0004513888888888889</v>
      </c>
      <c r="K12" s="25">
        <v>0.0003275462962962963</v>
      </c>
      <c r="L12" s="25">
        <v>0.0003946759259259259</v>
      </c>
      <c r="M12" s="25"/>
      <c r="N12" s="25">
        <f>SUM(J12:L12)</f>
        <v>0.0011736111111111112</v>
      </c>
      <c r="O12" s="33">
        <v>1</v>
      </c>
      <c r="P12" s="6"/>
      <c r="Q12" s="21"/>
    </row>
    <row r="13" spans="1:17" s="59" customFormat="1" ht="8.25" customHeight="1">
      <c r="A13" s="60"/>
      <c r="B13" s="60"/>
      <c r="C13" s="61"/>
      <c r="D13" s="60"/>
      <c r="E13" s="60"/>
      <c r="F13" s="62"/>
      <c r="G13" s="63"/>
      <c r="H13" s="63"/>
      <c r="I13" s="58"/>
      <c r="J13" s="58"/>
      <c r="K13" s="58"/>
      <c r="L13" s="58"/>
      <c r="M13" s="58"/>
      <c r="N13" s="58"/>
      <c r="O13" s="58"/>
      <c r="P13" s="58"/>
      <c r="Q13" s="58"/>
    </row>
    <row r="14" spans="1:17" s="13" customFormat="1" ht="12.75">
      <c r="A14" s="26"/>
      <c r="B14" s="26" t="s">
        <v>41</v>
      </c>
      <c r="C14" s="20" t="s">
        <v>58</v>
      </c>
      <c r="D14" s="26" t="s">
        <v>69</v>
      </c>
      <c r="E14" s="26" t="s">
        <v>70</v>
      </c>
      <c r="F14" s="28">
        <v>35820</v>
      </c>
      <c r="G14" s="27">
        <f>A$3-YEAR(F14)</f>
        <v>9</v>
      </c>
      <c r="H14" s="27">
        <f>YEAR(F14)</f>
        <v>1998</v>
      </c>
      <c r="I14" s="24"/>
      <c r="J14" s="29">
        <v>0.0003969907407407407</v>
      </c>
      <c r="K14" s="29">
        <v>0.00034375000000000003</v>
      </c>
      <c r="L14" s="29">
        <v>0.0004027777777777777</v>
      </c>
      <c r="M14" s="29"/>
      <c r="N14" s="29">
        <f>SUM(J14:L14)</f>
        <v>0.0011435185185185185</v>
      </c>
      <c r="O14" s="34">
        <v>1</v>
      </c>
      <c r="P14" s="46"/>
      <c r="Q14" s="39"/>
    </row>
    <row r="15" spans="1:17" s="13" customFormat="1" ht="12.75">
      <c r="A15" s="26"/>
      <c r="B15" s="26" t="s">
        <v>41</v>
      </c>
      <c r="C15" s="20" t="s">
        <v>58</v>
      </c>
      <c r="D15" s="26" t="s">
        <v>51</v>
      </c>
      <c r="E15" s="26" t="s">
        <v>105</v>
      </c>
      <c r="F15" s="28">
        <v>35862</v>
      </c>
      <c r="G15" s="27">
        <f>A$3-YEAR(F15)</f>
        <v>9</v>
      </c>
      <c r="H15" s="27">
        <f>YEAR(F15)</f>
        <v>1998</v>
      </c>
      <c r="I15" s="24"/>
      <c r="J15" s="29">
        <v>0.00043287037037037035</v>
      </c>
      <c r="K15" s="29">
        <v>0.0003564814814814815</v>
      </c>
      <c r="L15" s="29">
        <v>0.0004571759259259259</v>
      </c>
      <c r="M15" s="29"/>
      <c r="N15" s="29">
        <f>SUM(J15:L15)</f>
        <v>0.0012465277777777778</v>
      </c>
      <c r="O15" s="34">
        <v>2</v>
      </c>
      <c r="P15" s="46"/>
      <c r="Q15" s="39"/>
    </row>
    <row r="16" spans="1:17" s="13" customFormat="1" ht="12.75">
      <c r="A16" s="26"/>
      <c r="B16" s="26" t="s">
        <v>41</v>
      </c>
      <c r="C16" s="20" t="s">
        <v>58</v>
      </c>
      <c r="D16" s="26" t="s">
        <v>18</v>
      </c>
      <c r="E16" s="26" t="s">
        <v>110</v>
      </c>
      <c r="F16" s="28">
        <v>36238</v>
      </c>
      <c r="G16" s="27">
        <f>A$3-YEAR(F16)</f>
        <v>8</v>
      </c>
      <c r="H16" s="27">
        <f>YEAR(F16)</f>
        <v>1999</v>
      </c>
      <c r="I16" s="24"/>
      <c r="J16" s="29">
        <v>0.0006354166666666666</v>
      </c>
      <c r="K16" s="29">
        <v>0.0004178240740740741</v>
      </c>
      <c r="L16" s="29">
        <v>0.0005659722222222222</v>
      </c>
      <c r="M16" s="29"/>
      <c r="N16" s="29">
        <f>SUM(J16:L16)</f>
        <v>0.001619212962962963</v>
      </c>
      <c r="O16" s="34">
        <v>3</v>
      </c>
      <c r="P16" s="46"/>
      <c r="Q16" s="39"/>
    </row>
    <row r="17" spans="1:17" s="59" customFormat="1" ht="8.25" customHeight="1">
      <c r="A17" s="60"/>
      <c r="B17" s="60"/>
      <c r="C17" s="61"/>
      <c r="D17" s="60"/>
      <c r="E17" s="60"/>
      <c r="F17" s="62"/>
      <c r="G17" s="63"/>
      <c r="H17" s="63"/>
      <c r="I17" s="58"/>
      <c r="J17" s="58"/>
      <c r="K17" s="58"/>
      <c r="L17" s="58"/>
      <c r="M17" s="58"/>
      <c r="N17" s="58"/>
      <c r="O17" s="58"/>
      <c r="P17" s="58"/>
      <c r="Q17" s="58"/>
    </row>
    <row r="18" spans="1:17" s="13" customFormat="1" ht="12.75">
      <c r="A18" s="41"/>
      <c r="B18" s="21" t="s">
        <v>40</v>
      </c>
      <c r="C18" s="19" t="s">
        <v>58</v>
      </c>
      <c r="D18" s="21" t="s">
        <v>82</v>
      </c>
      <c r="E18" s="21" t="s">
        <v>54</v>
      </c>
      <c r="F18" s="23">
        <v>35474</v>
      </c>
      <c r="G18" s="22">
        <f>A$3-YEAR(F18)</f>
        <v>10</v>
      </c>
      <c r="H18" s="22">
        <f>YEAR(F18)</f>
        <v>1997</v>
      </c>
      <c r="I18" s="24"/>
      <c r="J18" s="25">
        <v>0.00037731481481481486</v>
      </c>
      <c r="K18" s="38">
        <v>0.0002835648148148148</v>
      </c>
      <c r="L18" s="38">
        <v>0.00037037037037037035</v>
      </c>
      <c r="M18" s="38"/>
      <c r="N18" s="25">
        <f aca="true" t="shared" si="0" ref="N18:N27">SUM(J18:L18)</f>
        <v>0.00103125</v>
      </c>
      <c r="O18" s="33">
        <v>1</v>
      </c>
      <c r="P18" s="24"/>
      <c r="Q18" s="21"/>
    </row>
    <row r="19" spans="1:17" s="13" customFormat="1" ht="12.75">
      <c r="A19" s="21"/>
      <c r="B19" s="21" t="s">
        <v>40</v>
      </c>
      <c r="C19" s="19" t="s">
        <v>58</v>
      </c>
      <c r="D19" s="21" t="s">
        <v>46</v>
      </c>
      <c r="E19" s="21" t="s">
        <v>30</v>
      </c>
      <c r="F19" s="23">
        <v>35476</v>
      </c>
      <c r="G19" s="22">
        <f>A$3-YEAR(F19)</f>
        <v>10</v>
      </c>
      <c r="H19" s="22">
        <f>YEAR(F19)</f>
        <v>1997</v>
      </c>
      <c r="I19" s="24"/>
      <c r="J19" s="25">
        <v>0.0003946759259259259</v>
      </c>
      <c r="K19" s="25">
        <v>0.0002789351851851852</v>
      </c>
      <c r="L19" s="25">
        <v>0.00047685185185185195</v>
      </c>
      <c r="M19" s="25"/>
      <c r="N19" s="25">
        <f t="shared" si="0"/>
        <v>0.0011504629629629632</v>
      </c>
      <c r="O19" s="33">
        <v>2</v>
      </c>
      <c r="P19" s="24"/>
      <c r="Q19" s="21"/>
    </row>
    <row r="20" spans="1:17" ht="12.75">
      <c r="A20" s="41"/>
      <c r="B20" s="47" t="s">
        <v>40</v>
      </c>
      <c r="C20" s="48" t="s">
        <v>58</v>
      </c>
      <c r="D20" s="47" t="s">
        <v>112</v>
      </c>
      <c r="E20" s="47" t="s">
        <v>113</v>
      </c>
      <c r="F20" s="49">
        <v>35514</v>
      </c>
      <c r="G20" s="22">
        <f>A$3-YEAR(F20)</f>
        <v>10</v>
      </c>
      <c r="H20" s="22">
        <f>YEAR(F20)</f>
        <v>1997</v>
      </c>
      <c r="I20" s="24"/>
      <c r="J20" s="25">
        <v>0.0004699074074074074</v>
      </c>
      <c r="K20" s="38">
        <v>0.0003090277777777778</v>
      </c>
      <c r="L20" s="38">
        <v>0.0004594907407407408</v>
      </c>
      <c r="M20" s="38"/>
      <c r="N20" s="25">
        <f t="shared" si="0"/>
        <v>0.001238425925925926</v>
      </c>
      <c r="O20" s="33">
        <v>3</v>
      </c>
      <c r="P20" s="24"/>
      <c r="Q20" s="21"/>
    </row>
    <row r="21" spans="1:17" s="13" customFormat="1" ht="12.75">
      <c r="A21" s="21"/>
      <c r="B21" s="47" t="s">
        <v>40</v>
      </c>
      <c r="C21" s="48" t="s">
        <v>58</v>
      </c>
      <c r="D21" s="47" t="s">
        <v>106</v>
      </c>
      <c r="E21" s="47" t="s">
        <v>74</v>
      </c>
      <c r="F21" s="49">
        <v>35542</v>
      </c>
      <c r="G21" s="22">
        <f>A$3-YEAR(F21)</f>
        <v>10</v>
      </c>
      <c r="H21" s="22">
        <f>YEAR(F21)</f>
        <v>1997</v>
      </c>
      <c r="I21" s="24"/>
      <c r="J21" s="25">
        <v>0.00048263888888888895</v>
      </c>
      <c r="K21" s="38">
        <v>0.0003252314814814815</v>
      </c>
      <c r="L21" s="38">
        <v>0.00047685185185185195</v>
      </c>
      <c r="M21" s="38"/>
      <c r="N21" s="25">
        <f t="shared" si="0"/>
        <v>0.0012847222222222225</v>
      </c>
      <c r="O21" s="33">
        <v>4</v>
      </c>
      <c r="P21" s="24"/>
      <c r="Q21" s="21"/>
    </row>
    <row r="22" spans="1:17" s="13" customFormat="1" ht="12.75">
      <c r="A22" s="41"/>
      <c r="B22" s="47" t="s">
        <v>40</v>
      </c>
      <c r="C22" s="48" t="s">
        <v>58</v>
      </c>
      <c r="D22" s="47" t="s">
        <v>132</v>
      </c>
      <c r="E22" s="47" t="s">
        <v>133</v>
      </c>
      <c r="F22" s="49">
        <v>35611</v>
      </c>
      <c r="G22" s="22">
        <f>A$3-YEAR(F22)</f>
        <v>10</v>
      </c>
      <c r="H22" s="22">
        <f>YEAR(F22)</f>
        <v>1997</v>
      </c>
      <c r="I22" s="24"/>
      <c r="J22" s="25">
        <v>0.0005324074074074074</v>
      </c>
      <c r="K22" s="38">
        <v>0.0003379629629629629</v>
      </c>
      <c r="L22" s="38">
        <v>0.0004942129629629629</v>
      </c>
      <c r="M22" s="38"/>
      <c r="N22" s="25">
        <f t="shared" si="0"/>
        <v>0.001364583333333333</v>
      </c>
      <c r="O22" s="33">
        <v>5</v>
      </c>
      <c r="P22" s="24"/>
      <c r="Q22" s="21"/>
    </row>
    <row r="23" spans="1:17" s="59" customFormat="1" ht="8.25" customHeight="1">
      <c r="A23" s="60"/>
      <c r="B23" s="60"/>
      <c r="C23" s="61"/>
      <c r="D23" s="60"/>
      <c r="E23" s="60"/>
      <c r="F23" s="62"/>
      <c r="G23" s="63"/>
      <c r="H23" s="63"/>
      <c r="I23" s="58"/>
      <c r="J23" s="58"/>
      <c r="K23" s="58"/>
      <c r="L23" s="58"/>
      <c r="M23" s="58"/>
      <c r="N23" s="58"/>
      <c r="O23" s="58"/>
      <c r="P23" s="58"/>
      <c r="Q23" s="58"/>
    </row>
    <row r="24" spans="1:17" s="13" customFormat="1" ht="12.75">
      <c r="A24" s="42"/>
      <c r="B24" s="54" t="s">
        <v>41</v>
      </c>
      <c r="C24" s="55" t="s">
        <v>58</v>
      </c>
      <c r="D24" s="54" t="s">
        <v>25</v>
      </c>
      <c r="E24" s="54" t="s">
        <v>108</v>
      </c>
      <c r="F24" s="56">
        <v>35637</v>
      </c>
      <c r="G24" s="27">
        <f>A$3-YEAR(F24)</f>
        <v>10</v>
      </c>
      <c r="H24" s="27">
        <f>YEAR(F24)</f>
        <v>1997</v>
      </c>
      <c r="I24" s="24"/>
      <c r="J24" s="29">
        <v>0.0004259259259259259</v>
      </c>
      <c r="K24" s="57">
        <v>0.0003483796296296297</v>
      </c>
      <c r="L24" s="57">
        <v>0.0004942129629629629</v>
      </c>
      <c r="M24" s="57"/>
      <c r="N24" s="29">
        <f t="shared" si="0"/>
        <v>0.0012685185185185186</v>
      </c>
      <c r="O24" s="34">
        <v>1</v>
      </c>
      <c r="P24" s="46"/>
      <c r="Q24" s="34"/>
    </row>
    <row r="25" spans="1:17" s="40" customFormat="1" ht="12.75">
      <c r="A25" s="26"/>
      <c r="B25" s="26" t="s">
        <v>41</v>
      </c>
      <c r="C25" s="20" t="s">
        <v>58</v>
      </c>
      <c r="D25" s="26" t="s">
        <v>15</v>
      </c>
      <c r="E25" s="26" t="s">
        <v>71</v>
      </c>
      <c r="F25" s="28">
        <v>35602</v>
      </c>
      <c r="G25" s="27">
        <f>A$3-YEAR(F25)</f>
        <v>10</v>
      </c>
      <c r="H25" s="27">
        <f>YEAR(F25)</f>
        <v>1997</v>
      </c>
      <c r="I25" s="24"/>
      <c r="J25" s="29">
        <v>0.0004675925925925926</v>
      </c>
      <c r="K25" s="29">
        <v>0.0003229166666666666</v>
      </c>
      <c r="L25" s="29">
        <v>0.0005625000000000001</v>
      </c>
      <c r="M25" s="29"/>
      <c r="N25" s="29">
        <f t="shared" si="0"/>
        <v>0.0013530092592592593</v>
      </c>
      <c r="O25" s="34">
        <v>2</v>
      </c>
      <c r="P25" s="46"/>
      <c r="Q25" s="34"/>
    </row>
    <row r="26" spans="1:17" s="13" customFormat="1" ht="12.75">
      <c r="A26" s="26"/>
      <c r="B26" s="26" t="s">
        <v>41</v>
      </c>
      <c r="C26" s="20" t="s">
        <v>58</v>
      </c>
      <c r="D26" s="26" t="s">
        <v>33</v>
      </c>
      <c r="E26" s="26" t="s">
        <v>81</v>
      </c>
      <c r="F26" s="28">
        <v>35633</v>
      </c>
      <c r="G26" s="27">
        <f>A$3-YEAR(F26)</f>
        <v>10</v>
      </c>
      <c r="H26" s="27">
        <f>YEAR(F26)</f>
        <v>1997</v>
      </c>
      <c r="I26" s="24"/>
      <c r="J26" s="29">
        <v>0.0005335648148148147</v>
      </c>
      <c r="K26" s="57">
        <v>0.00039236111111111107</v>
      </c>
      <c r="L26" s="57">
        <v>0.0005011574074074073</v>
      </c>
      <c r="M26" s="29"/>
      <c r="N26" s="29">
        <f t="shared" si="0"/>
        <v>0.0014270833333333332</v>
      </c>
      <c r="O26" s="34">
        <v>3</v>
      </c>
      <c r="P26" s="46"/>
      <c r="Q26" s="39"/>
    </row>
    <row r="27" spans="1:17" s="13" customFormat="1" ht="12.75">
      <c r="A27" s="42"/>
      <c r="B27" s="26" t="s">
        <v>41</v>
      </c>
      <c r="C27" s="20" t="s">
        <v>58</v>
      </c>
      <c r="D27" s="26" t="s">
        <v>121</v>
      </c>
      <c r="E27" s="26" t="s">
        <v>123</v>
      </c>
      <c r="F27" s="28">
        <v>35482</v>
      </c>
      <c r="G27" s="27">
        <f>A$3-YEAR(F27)</f>
        <v>10</v>
      </c>
      <c r="H27" s="27">
        <f>YEAR(F27)</f>
        <v>1997</v>
      </c>
      <c r="I27" s="24"/>
      <c r="J27" s="29">
        <v>0.0005231481481481482</v>
      </c>
      <c r="K27" s="29">
        <v>0.0004050925925925926</v>
      </c>
      <c r="L27" s="29">
        <v>0.0005092592592592592</v>
      </c>
      <c r="M27" s="29"/>
      <c r="N27" s="29">
        <f t="shared" si="0"/>
        <v>0.0014375</v>
      </c>
      <c r="O27" s="34">
        <v>4</v>
      </c>
      <c r="P27" s="46"/>
      <c r="Q27" s="39"/>
    </row>
    <row r="28" spans="1:17" s="59" customFormat="1" ht="8.25" customHeight="1">
      <c r="A28" s="60"/>
      <c r="B28" s="60"/>
      <c r="C28" s="61"/>
      <c r="D28" s="60"/>
      <c r="E28" s="60"/>
      <c r="F28" s="62"/>
      <c r="G28" s="63"/>
      <c r="H28" s="63"/>
      <c r="I28" s="58"/>
      <c r="J28" s="58"/>
      <c r="K28" s="58"/>
      <c r="L28" s="58"/>
      <c r="M28" s="58"/>
      <c r="N28" s="58"/>
      <c r="O28" s="58"/>
      <c r="P28" s="58"/>
      <c r="Q28" s="58"/>
    </row>
    <row r="29" spans="1:17" s="13" customFormat="1" ht="12.75">
      <c r="A29" s="41"/>
      <c r="B29" s="21" t="s">
        <v>40</v>
      </c>
      <c r="C29" s="19" t="s">
        <v>59</v>
      </c>
      <c r="D29" s="21" t="s">
        <v>26</v>
      </c>
      <c r="E29" s="21" t="s">
        <v>56</v>
      </c>
      <c r="F29" s="23">
        <v>35319</v>
      </c>
      <c r="G29" s="22">
        <f>A$3-YEAR(F29)</f>
        <v>11</v>
      </c>
      <c r="H29" s="22">
        <f>YEAR(F29)</f>
        <v>1996</v>
      </c>
      <c r="I29" s="24"/>
      <c r="J29" s="25">
        <v>0.0004467592592592592</v>
      </c>
      <c r="K29" s="25">
        <v>0.0006481481481481481</v>
      </c>
      <c r="L29" s="25">
        <v>0.0005729166666666667</v>
      </c>
      <c r="M29" s="25"/>
      <c r="N29" s="25">
        <f>SUM(J29:L29)</f>
        <v>0.001667824074074074</v>
      </c>
      <c r="O29" s="33">
        <v>1</v>
      </c>
      <c r="P29" s="24"/>
      <c r="Q29" s="21"/>
    </row>
    <row r="30" spans="1:17" s="59" customFormat="1" ht="8.25" customHeight="1">
      <c r="A30" s="60"/>
      <c r="B30" s="60"/>
      <c r="C30" s="61"/>
      <c r="D30" s="60"/>
      <c r="E30" s="60"/>
      <c r="F30" s="62"/>
      <c r="G30" s="63"/>
      <c r="H30" s="63"/>
      <c r="I30" s="58"/>
      <c r="J30" s="58"/>
      <c r="K30" s="58"/>
      <c r="L30" s="58"/>
      <c r="M30" s="58"/>
      <c r="N30" s="58"/>
      <c r="O30" s="58"/>
      <c r="P30" s="58"/>
      <c r="Q30" s="58"/>
    </row>
    <row r="31" spans="1:17" s="13" customFormat="1" ht="12.75">
      <c r="A31" s="42"/>
      <c r="B31" s="54" t="s">
        <v>41</v>
      </c>
      <c r="C31" s="55" t="s">
        <v>59</v>
      </c>
      <c r="D31" s="54" t="s">
        <v>111</v>
      </c>
      <c r="E31" s="54" t="s">
        <v>52</v>
      </c>
      <c r="F31" s="56">
        <v>35254</v>
      </c>
      <c r="G31" s="27">
        <f>A$3-YEAR(F31)</f>
        <v>11</v>
      </c>
      <c r="H31" s="27">
        <f>YEAR(F31)</f>
        <v>1996</v>
      </c>
      <c r="I31" s="24"/>
      <c r="J31" s="29">
        <v>0.00047569444444444444</v>
      </c>
      <c r="K31" s="57">
        <v>0.0007060185185185185</v>
      </c>
      <c r="L31" s="57">
        <v>0.0005983796296296296</v>
      </c>
      <c r="M31" s="57"/>
      <c r="N31" s="29">
        <f>SUM(J31:L31)</f>
        <v>0.0017800925925925927</v>
      </c>
      <c r="O31" s="34">
        <v>1</v>
      </c>
      <c r="P31" s="46"/>
      <c r="Q31" s="39"/>
    </row>
    <row r="32" spans="1:17" s="13" customFormat="1" ht="12.75">
      <c r="A32" s="26"/>
      <c r="B32" s="54" t="s">
        <v>41</v>
      </c>
      <c r="C32" s="55" t="s">
        <v>59</v>
      </c>
      <c r="D32" s="54" t="s">
        <v>12</v>
      </c>
      <c r="E32" s="54" t="s">
        <v>22</v>
      </c>
      <c r="F32" s="56">
        <v>35101</v>
      </c>
      <c r="G32" s="27">
        <f>A$3-YEAR(F32)</f>
        <v>11</v>
      </c>
      <c r="H32" s="27">
        <f>YEAR(F32)</f>
        <v>1996</v>
      </c>
      <c r="I32" s="24"/>
      <c r="J32" s="29">
        <v>0.0005034722222222222</v>
      </c>
      <c r="K32" s="57">
        <v>0.0006909722222222222</v>
      </c>
      <c r="L32" s="57">
        <v>0.000625</v>
      </c>
      <c r="M32" s="57"/>
      <c r="N32" s="29">
        <f>SUM(J32:L32)</f>
        <v>0.0018194444444444443</v>
      </c>
      <c r="O32" s="34">
        <v>2</v>
      </c>
      <c r="P32" s="46"/>
      <c r="Q32" s="34"/>
    </row>
    <row r="33" spans="1:17" s="13" customFormat="1" ht="12.75">
      <c r="A33" s="42"/>
      <c r="B33" s="26" t="s">
        <v>41</v>
      </c>
      <c r="C33" s="20" t="s">
        <v>59</v>
      </c>
      <c r="D33" s="26" t="s">
        <v>72</v>
      </c>
      <c r="E33" s="26" t="s">
        <v>107</v>
      </c>
      <c r="F33" s="28">
        <v>35337</v>
      </c>
      <c r="G33" s="27">
        <f>A$3-YEAR(F33)</f>
        <v>11</v>
      </c>
      <c r="H33" s="27">
        <f>YEAR(F33)</f>
        <v>1996</v>
      </c>
      <c r="I33" s="24"/>
      <c r="J33" s="29">
        <v>0.0005219907407407407</v>
      </c>
      <c r="K33" s="29">
        <v>0.0008773148148148148</v>
      </c>
      <c r="L33" s="29">
        <v>0.0006747685185185184</v>
      </c>
      <c r="M33" s="29"/>
      <c r="N33" s="29">
        <f>SUM(J33:L33)</f>
        <v>0.002074074074074074</v>
      </c>
      <c r="O33" s="34">
        <v>3</v>
      </c>
      <c r="P33" s="46"/>
      <c r="Q33" s="34"/>
    </row>
    <row r="34" spans="1:17" s="59" customFormat="1" ht="8.25" customHeight="1">
      <c r="A34" s="60"/>
      <c r="B34" s="60"/>
      <c r="C34" s="61"/>
      <c r="D34" s="60"/>
      <c r="E34" s="60"/>
      <c r="F34" s="62"/>
      <c r="G34" s="63"/>
      <c r="H34" s="63"/>
      <c r="I34" s="58"/>
      <c r="J34" s="58"/>
      <c r="K34" s="58"/>
      <c r="L34" s="58"/>
      <c r="M34" s="58"/>
      <c r="N34" s="58"/>
      <c r="O34" s="58"/>
      <c r="P34" s="58"/>
      <c r="Q34" s="58"/>
    </row>
    <row r="35" spans="1:17" s="13" customFormat="1" ht="12.75">
      <c r="A35" s="21"/>
      <c r="B35" s="21" t="s">
        <v>40</v>
      </c>
      <c r="C35" s="19" t="s">
        <v>59</v>
      </c>
      <c r="D35" s="21" t="s">
        <v>103</v>
      </c>
      <c r="E35" s="21" t="s">
        <v>104</v>
      </c>
      <c r="F35" s="23">
        <v>35064</v>
      </c>
      <c r="G35" s="22">
        <f>A$3-YEAR(F35)</f>
        <v>12</v>
      </c>
      <c r="H35" s="22">
        <f>YEAR(F35)</f>
        <v>1995</v>
      </c>
      <c r="I35" s="24"/>
      <c r="J35" s="25">
        <v>0.0005219907407407407</v>
      </c>
      <c r="K35" s="25">
        <v>0.0008275462962962963</v>
      </c>
      <c r="L35" s="66" t="s">
        <v>137</v>
      </c>
      <c r="M35" s="25"/>
      <c r="N35" s="25">
        <f>SUM(J35:L35)</f>
        <v>0.0013495370370370371</v>
      </c>
      <c r="O35" s="33"/>
      <c r="P35" s="24"/>
      <c r="Q35" s="21" t="s">
        <v>136</v>
      </c>
    </row>
    <row r="36" spans="1:17" s="13" customFormat="1" ht="12.75">
      <c r="A36" s="21"/>
      <c r="B36" s="21" t="s">
        <v>40</v>
      </c>
      <c r="C36" s="19" t="s">
        <v>59</v>
      </c>
      <c r="D36" s="21" t="s">
        <v>72</v>
      </c>
      <c r="E36" s="21" t="s">
        <v>73</v>
      </c>
      <c r="F36" s="23">
        <v>34738</v>
      </c>
      <c r="G36" s="22">
        <f>A$3-YEAR(F36)</f>
        <v>12</v>
      </c>
      <c r="H36" s="22">
        <f>YEAR(F36)</f>
        <v>1995</v>
      </c>
      <c r="I36" s="24"/>
      <c r="J36" s="25">
        <v>0.0005127314814814814</v>
      </c>
      <c r="K36" s="25">
        <v>0.000744212962962963</v>
      </c>
      <c r="L36" s="25">
        <v>0.00065625</v>
      </c>
      <c r="M36" s="25"/>
      <c r="N36" s="25">
        <f>SUM(J36:L36)</f>
        <v>0.0019131944444444444</v>
      </c>
      <c r="O36" s="33">
        <v>1</v>
      </c>
      <c r="P36" s="24"/>
      <c r="Q36" s="21"/>
    </row>
    <row r="37" spans="1:17" s="13" customFormat="1" ht="12.75">
      <c r="A37" s="21"/>
      <c r="B37" s="21" t="s">
        <v>40</v>
      </c>
      <c r="C37" s="19" t="s">
        <v>59</v>
      </c>
      <c r="D37" s="21" t="s">
        <v>114</v>
      </c>
      <c r="E37" s="21" t="s">
        <v>74</v>
      </c>
      <c r="F37" s="23">
        <v>34781</v>
      </c>
      <c r="G37" s="22">
        <f>A$3-YEAR(F37)</f>
        <v>12</v>
      </c>
      <c r="H37" s="22">
        <f>YEAR(F37)</f>
        <v>1995</v>
      </c>
      <c r="I37" s="24"/>
      <c r="J37" s="25">
        <v>0.0005219907407407407</v>
      </c>
      <c r="K37" s="25">
        <v>0.0008020833333333334</v>
      </c>
      <c r="L37" s="25">
        <v>0.0006875000000000001</v>
      </c>
      <c r="M37" s="25"/>
      <c r="N37" s="25">
        <f>SUM(J37:L37)</f>
        <v>0.002011574074074074</v>
      </c>
      <c r="O37" s="33">
        <v>2</v>
      </c>
      <c r="P37" s="24"/>
      <c r="Q37" s="21"/>
    </row>
    <row r="38" spans="1:17" s="59" customFormat="1" ht="8.25" customHeight="1">
      <c r="A38" s="60"/>
      <c r="B38" s="60"/>
      <c r="C38" s="61"/>
      <c r="D38" s="60"/>
      <c r="E38" s="60"/>
      <c r="F38" s="62"/>
      <c r="G38" s="63"/>
      <c r="H38" s="63"/>
      <c r="I38" s="58"/>
      <c r="J38" s="58"/>
      <c r="K38" s="58"/>
      <c r="L38" s="58"/>
      <c r="M38" s="58"/>
      <c r="N38" s="58"/>
      <c r="O38" s="58"/>
      <c r="P38" s="58"/>
      <c r="Q38" s="58"/>
    </row>
    <row r="39" spans="1:17" s="13" customFormat="1" ht="12.75">
      <c r="A39" s="26"/>
      <c r="B39" s="54" t="s">
        <v>41</v>
      </c>
      <c r="C39" s="20" t="s">
        <v>59</v>
      </c>
      <c r="D39" s="54" t="s">
        <v>46</v>
      </c>
      <c r="E39" s="54" t="s">
        <v>78</v>
      </c>
      <c r="F39" s="56">
        <v>34756</v>
      </c>
      <c r="G39" s="27">
        <f>A$3-YEAR(F39)</f>
        <v>12</v>
      </c>
      <c r="H39" s="27">
        <f>YEAR(F39)</f>
        <v>1995</v>
      </c>
      <c r="I39" s="24"/>
      <c r="J39" s="29">
        <v>0.0004513888888888889</v>
      </c>
      <c r="K39" s="57">
        <v>0.000636574074074074</v>
      </c>
      <c r="L39" s="57">
        <v>0.0004965277777777777</v>
      </c>
      <c r="M39" s="57"/>
      <c r="N39" s="29">
        <f>SUM(J39:L39)</f>
        <v>0.0015844907407407405</v>
      </c>
      <c r="O39" s="34">
        <v>1</v>
      </c>
      <c r="P39" s="46"/>
      <c r="Q39" s="34"/>
    </row>
    <row r="40" spans="1:17" s="13" customFormat="1" ht="12.75">
      <c r="A40" s="26"/>
      <c r="B40" s="26" t="s">
        <v>41</v>
      </c>
      <c r="C40" s="20" t="s">
        <v>59</v>
      </c>
      <c r="D40" s="26" t="s">
        <v>51</v>
      </c>
      <c r="E40" s="26" t="s">
        <v>53</v>
      </c>
      <c r="F40" s="28">
        <v>34820</v>
      </c>
      <c r="G40" s="27">
        <f>A$3-YEAR(F40)</f>
        <v>12</v>
      </c>
      <c r="H40" s="27">
        <f>YEAR(F40)</f>
        <v>1995</v>
      </c>
      <c r="I40" s="24"/>
      <c r="J40" s="29">
        <v>0.0005208333333333333</v>
      </c>
      <c r="K40" s="29">
        <v>0.0007280092592592593</v>
      </c>
      <c r="L40" s="29">
        <v>0.0006284722222222222</v>
      </c>
      <c r="M40" s="29"/>
      <c r="N40" s="29">
        <f>SUM(J40:L40)</f>
        <v>0.0018773148148148147</v>
      </c>
      <c r="O40" s="34">
        <v>2</v>
      </c>
      <c r="P40" s="46"/>
      <c r="Q40" s="39"/>
    </row>
    <row r="41" spans="1:17" s="13" customFormat="1" ht="12.75">
      <c r="A41" s="26"/>
      <c r="B41" s="26" t="s">
        <v>41</v>
      </c>
      <c r="C41" s="20" t="s">
        <v>59</v>
      </c>
      <c r="D41" s="26" t="s">
        <v>18</v>
      </c>
      <c r="E41" s="26" t="s">
        <v>77</v>
      </c>
      <c r="F41" s="28">
        <v>34996</v>
      </c>
      <c r="G41" s="27">
        <f>A$3-YEAR(F41)</f>
        <v>12</v>
      </c>
      <c r="H41" s="27">
        <f>YEAR(F41)</f>
        <v>1995</v>
      </c>
      <c r="I41" s="24"/>
      <c r="J41" s="29">
        <v>0.0005173611111111111</v>
      </c>
      <c r="K41" s="29">
        <v>0.0007523148148148147</v>
      </c>
      <c r="L41" s="29">
        <v>0.0007303240740740741</v>
      </c>
      <c r="M41" s="29"/>
      <c r="N41" s="29">
        <f>SUM(J41:L41)</f>
        <v>0.002</v>
      </c>
      <c r="O41" s="34">
        <v>3</v>
      </c>
      <c r="P41" s="46"/>
      <c r="Q41" s="39"/>
    </row>
    <row r="42" spans="1:17" s="13" customFormat="1" ht="12.75">
      <c r="A42" s="42"/>
      <c r="B42" s="26" t="s">
        <v>41</v>
      </c>
      <c r="C42" s="20" t="s">
        <v>59</v>
      </c>
      <c r="D42" s="26" t="s">
        <v>121</v>
      </c>
      <c r="E42" s="26" t="s">
        <v>122</v>
      </c>
      <c r="F42" s="28">
        <v>34700</v>
      </c>
      <c r="G42" s="27">
        <f>A$3-YEAR(F42)</f>
        <v>12</v>
      </c>
      <c r="H42" s="27">
        <f>YEAR(F42)</f>
        <v>1995</v>
      </c>
      <c r="I42" s="24"/>
      <c r="J42" s="29">
        <v>0.0006273148148148148</v>
      </c>
      <c r="K42" s="65" t="s">
        <v>135</v>
      </c>
      <c r="L42" s="65" t="s">
        <v>135</v>
      </c>
      <c r="M42" s="29"/>
      <c r="N42" s="65" t="s">
        <v>135</v>
      </c>
      <c r="O42" s="34"/>
      <c r="P42" s="46"/>
      <c r="Q42" s="39" t="s">
        <v>134</v>
      </c>
    </row>
    <row r="43" spans="1:17" s="59" customFormat="1" ht="8.25" customHeight="1">
      <c r="A43" s="60"/>
      <c r="B43" s="60"/>
      <c r="C43" s="61"/>
      <c r="D43" s="60"/>
      <c r="E43" s="60"/>
      <c r="F43" s="62"/>
      <c r="G43" s="63"/>
      <c r="H43" s="63"/>
      <c r="I43" s="58"/>
      <c r="J43" s="58"/>
      <c r="K43" s="58"/>
      <c r="L43" s="58"/>
      <c r="M43" s="58"/>
      <c r="N43" s="58"/>
      <c r="O43" s="58"/>
      <c r="P43" s="58"/>
      <c r="Q43" s="58"/>
    </row>
    <row r="44" spans="1:17" s="13" customFormat="1" ht="12.75">
      <c r="A44" s="41"/>
      <c r="B44" s="21" t="s">
        <v>40</v>
      </c>
      <c r="C44" s="19" t="s">
        <v>59</v>
      </c>
      <c r="D44" s="21" t="s">
        <v>82</v>
      </c>
      <c r="E44" s="21" t="s">
        <v>30</v>
      </c>
      <c r="F44" s="23">
        <v>34613</v>
      </c>
      <c r="G44" s="22">
        <f>A$3-YEAR(F44)</f>
        <v>13</v>
      </c>
      <c r="H44" s="22">
        <f>YEAR(F44)</f>
        <v>1994</v>
      </c>
      <c r="I44" s="24"/>
      <c r="J44" s="25">
        <v>0.0005000000000000001</v>
      </c>
      <c r="K44" s="25">
        <v>0.0006944444444444445</v>
      </c>
      <c r="L44" s="25">
        <v>0.0006145833333333334</v>
      </c>
      <c r="M44" s="25"/>
      <c r="N44" s="25">
        <f>SUM(J44:L44)</f>
        <v>0.0018090277777777779</v>
      </c>
      <c r="O44" s="33">
        <v>1</v>
      </c>
      <c r="P44" s="24"/>
      <c r="Q44" s="21"/>
    </row>
    <row r="45" spans="1:17" s="59" customFormat="1" ht="8.25" customHeight="1">
      <c r="A45" s="60"/>
      <c r="B45" s="60"/>
      <c r="C45" s="61"/>
      <c r="D45" s="60"/>
      <c r="E45" s="60"/>
      <c r="F45" s="62"/>
      <c r="G45" s="63"/>
      <c r="H45" s="63"/>
      <c r="I45" s="58"/>
      <c r="J45" s="58"/>
      <c r="K45" s="58"/>
      <c r="L45" s="58"/>
      <c r="M45" s="58"/>
      <c r="N45" s="58"/>
      <c r="O45" s="58"/>
      <c r="P45" s="58"/>
      <c r="Q45" s="58"/>
    </row>
    <row r="46" spans="1:17" s="40" customFormat="1" ht="12.75">
      <c r="A46" s="26"/>
      <c r="B46" s="26" t="s">
        <v>41</v>
      </c>
      <c r="C46" s="20" t="s">
        <v>59</v>
      </c>
      <c r="D46" s="26" t="s">
        <v>25</v>
      </c>
      <c r="E46" s="26" t="s">
        <v>48</v>
      </c>
      <c r="F46" s="28">
        <v>34660</v>
      </c>
      <c r="G46" s="27">
        <f>A$3-YEAR(F46)</f>
        <v>13</v>
      </c>
      <c r="H46" s="27">
        <f>YEAR(F46)</f>
        <v>1994</v>
      </c>
      <c r="I46" s="24"/>
      <c r="J46" s="29">
        <v>0.0004733796296296296</v>
      </c>
      <c r="K46" s="29">
        <v>0.0006226851851851852</v>
      </c>
      <c r="L46" s="29">
        <v>0.000548611111111111</v>
      </c>
      <c r="M46" s="29"/>
      <c r="N46" s="29">
        <f>SUM(J46:L46)</f>
        <v>0.001644675925925926</v>
      </c>
      <c r="O46" s="34">
        <v>1</v>
      </c>
      <c r="P46" s="46"/>
      <c r="Q46" s="39"/>
    </row>
    <row r="47" spans="1:17" s="13" customFormat="1" ht="12.75">
      <c r="A47" s="42"/>
      <c r="B47" s="26" t="s">
        <v>41</v>
      </c>
      <c r="C47" s="20" t="s">
        <v>59</v>
      </c>
      <c r="D47" s="26" t="s">
        <v>25</v>
      </c>
      <c r="E47" s="26" t="s">
        <v>109</v>
      </c>
      <c r="F47" s="28">
        <v>34638</v>
      </c>
      <c r="G47" s="27">
        <f>A$3-YEAR(F47)</f>
        <v>13</v>
      </c>
      <c r="H47" s="27">
        <f>YEAR(F47)</f>
        <v>1994</v>
      </c>
      <c r="I47" s="24"/>
      <c r="J47" s="29">
        <v>0.0005254629629629629</v>
      </c>
      <c r="K47" s="29">
        <v>0.0007708333333333334</v>
      </c>
      <c r="L47" s="29">
        <v>0.0006736111111111113</v>
      </c>
      <c r="M47" s="29"/>
      <c r="N47" s="29">
        <f>SUM(J47:L47)</f>
        <v>0.0019699074074074076</v>
      </c>
      <c r="O47" s="34">
        <v>2</v>
      </c>
      <c r="P47" s="46"/>
      <c r="Q47" s="34"/>
    </row>
    <row r="48" spans="1:17" s="59" customFormat="1" ht="8.25" customHeight="1">
      <c r="A48" s="60"/>
      <c r="B48" s="60"/>
      <c r="C48" s="61"/>
      <c r="D48" s="60"/>
      <c r="E48" s="60"/>
      <c r="F48" s="62"/>
      <c r="G48" s="63"/>
      <c r="H48" s="63"/>
      <c r="I48" s="58"/>
      <c r="J48" s="58"/>
      <c r="K48" s="58"/>
      <c r="L48" s="58"/>
      <c r="M48" s="58"/>
      <c r="N48" s="58"/>
      <c r="O48" s="58"/>
      <c r="P48" s="58"/>
      <c r="Q48" s="58"/>
    </row>
    <row r="64" spans="1:17" s="13" customFormat="1" ht="12.75">
      <c r="A64" s="2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1:17" s="13" customFormat="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s="13" customFormat="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13" customFormat="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s="13" customFormat="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13" customFormat="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s="13" customFormat="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s="13" customFormat="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13" customFormat="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13" customFormat="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13" customFormat="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J75" s="2"/>
      <c r="K75" s="2"/>
      <c r="L75" s="2"/>
      <c r="M75" s="2"/>
      <c r="N75" s="2"/>
      <c r="O75" s="2"/>
      <c r="Q75" s="2"/>
    </row>
    <row r="76" spans="1:17" s="13" customFormat="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s="13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s="13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s="13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s="13" customFormat="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s="13" customFormat="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s="13" customFormat="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s="13" customFormat="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s="13" customFormat="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s="13" customFormat="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J86" s="2"/>
      <c r="K86" s="2"/>
      <c r="L86" s="2"/>
      <c r="M86" s="2"/>
      <c r="N86" s="2"/>
      <c r="O86" s="2"/>
      <c r="Q86" s="2"/>
    </row>
    <row r="87" spans="1:17" s="13" customFormat="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s="13" customFormat="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s="13" customFormat="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s="13" customFormat="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s="13" customFormat="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s="13" customFormat="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s="13" customFormat="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s="13" customFormat="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13" customFormat="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13" customFormat="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13" customFormat="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13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s="13" customFormat="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13" customFormat="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s="13" customFormat="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s="13" customFormat="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J103" s="2"/>
      <c r="K103" s="2"/>
      <c r="L103" s="2"/>
      <c r="M103" s="2"/>
      <c r="N103" s="2"/>
      <c r="O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J104" s="2"/>
      <c r="K104" s="2"/>
      <c r="L104" s="2"/>
      <c r="M104" s="2"/>
      <c r="N104" s="2"/>
      <c r="O104" s="2"/>
      <c r="Q104" s="2"/>
    </row>
    <row r="105" spans="1:17" s="13" customFormat="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13" customFormat="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s="13" customFormat="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13" customFormat="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s="13" customFormat="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J110" s="2"/>
      <c r="K110" s="2"/>
      <c r="L110" s="2"/>
      <c r="M110" s="2"/>
      <c r="N110" s="2"/>
      <c r="O110" s="2"/>
      <c r="Q110" s="2"/>
    </row>
    <row r="111" spans="1:17" s="13" customFormat="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13" customFormat="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13" customFormat="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J114" s="2"/>
      <c r="K114" s="2"/>
      <c r="L114" s="2"/>
      <c r="M114" s="2"/>
      <c r="N114" s="2"/>
      <c r="O114" s="2"/>
      <c r="Q114" s="2"/>
    </row>
    <row r="115" spans="1:17" s="13" customFormat="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J116" s="2"/>
      <c r="K116" s="2"/>
      <c r="L116" s="2"/>
      <c r="M116" s="2"/>
      <c r="N116" s="2"/>
      <c r="O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J117" s="2"/>
      <c r="K117" s="2"/>
      <c r="L117" s="2"/>
      <c r="M117" s="2"/>
      <c r="N117" s="2"/>
      <c r="O117" s="2"/>
      <c r="Q117" s="2"/>
    </row>
    <row r="118" spans="1:17" ht="12.75">
      <c r="A118" s="2"/>
      <c r="B118" s="2"/>
      <c r="C118" s="2"/>
      <c r="D118" s="2"/>
      <c r="E118" s="2"/>
      <c r="F118" s="10"/>
      <c r="G118" s="7"/>
      <c r="H118" s="10"/>
      <c r="J118" s="2"/>
      <c r="K118" s="2"/>
      <c r="L118" s="2"/>
      <c r="M118" s="2"/>
      <c r="N118" s="2"/>
      <c r="O118" s="35"/>
      <c r="Q118" s="2"/>
    </row>
    <row r="119" spans="1:17" ht="12.75">
      <c r="A119" s="2"/>
      <c r="B119" s="2"/>
      <c r="C119" s="2"/>
      <c r="D119" s="2"/>
      <c r="E119" s="2"/>
      <c r="F119" s="10"/>
      <c r="G119" s="7"/>
      <c r="H119" s="10"/>
      <c r="J119" s="8"/>
      <c r="K119" s="8"/>
      <c r="L119" s="8"/>
      <c r="M119" s="8"/>
      <c r="N119" s="9"/>
      <c r="O119" s="32"/>
      <c r="Q119" s="2"/>
    </row>
    <row r="120" spans="1:17" ht="12.75">
      <c r="A120" s="2"/>
      <c r="B120" s="2"/>
      <c r="C120" s="2"/>
      <c r="D120" s="2"/>
      <c r="E120" s="2"/>
      <c r="F120" s="10"/>
      <c r="G120" s="7"/>
      <c r="H120" s="10"/>
      <c r="J120" s="2"/>
      <c r="K120" s="2"/>
      <c r="L120" s="2"/>
      <c r="M120" s="2"/>
      <c r="N120" s="2"/>
      <c r="O120" s="35"/>
      <c r="Q120" s="2"/>
    </row>
    <row r="121" spans="1:17" ht="12.75">
      <c r="A121" s="2"/>
      <c r="B121" s="2"/>
      <c r="C121" s="2"/>
      <c r="D121" s="2"/>
      <c r="E121" s="2"/>
      <c r="F121" s="10"/>
      <c r="G121" s="7"/>
      <c r="H121" s="10"/>
      <c r="J121" s="2"/>
      <c r="K121" s="2"/>
      <c r="L121" s="2"/>
      <c r="M121" s="2"/>
      <c r="N121" s="2"/>
      <c r="O121" s="2"/>
      <c r="Q121" s="2"/>
    </row>
    <row r="122" spans="1:17" ht="12.75">
      <c r="A122" s="2"/>
      <c r="B122" s="2"/>
      <c r="C122" s="2"/>
      <c r="D122" s="2"/>
      <c r="E122" s="2"/>
      <c r="F122" s="10"/>
      <c r="G122" s="7"/>
      <c r="H122" s="10"/>
      <c r="J122" s="8"/>
      <c r="K122" s="8"/>
      <c r="L122" s="8"/>
      <c r="M122" s="8"/>
      <c r="N122" s="9"/>
      <c r="O122" s="9"/>
      <c r="Q122" s="2"/>
    </row>
    <row r="123" spans="1:17" ht="12.75">
      <c r="A123" s="2"/>
      <c r="B123" s="2"/>
      <c r="C123" s="2"/>
      <c r="D123" s="2"/>
      <c r="E123" s="2"/>
      <c r="F123" s="10"/>
      <c r="G123" s="7"/>
      <c r="H123" s="10"/>
      <c r="J123" s="8"/>
      <c r="K123" s="8"/>
      <c r="L123" s="8"/>
      <c r="M123" s="8"/>
      <c r="N123" s="9"/>
      <c r="O123" s="9"/>
      <c r="Q123" s="2"/>
    </row>
    <row r="124" spans="1:17" ht="12.75">
      <c r="A124" s="2"/>
      <c r="B124" s="2"/>
      <c r="C124" s="2"/>
      <c r="D124" s="2"/>
      <c r="E124" s="2"/>
      <c r="F124" s="10"/>
      <c r="G124" s="7"/>
      <c r="H124" s="10"/>
      <c r="J124" s="2"/>
      <c r="K124" s="2"/>
      <c r="L124" s="2"/>
      <c r="M124" s="2"/>
      <c r="N124" s="2"/>
      <c r="O124" s="2"/>
      <c r="Q124" s="2"/>
    </row>
    <row r="125" spans="1:17" ht="12.75">
      <c r="A125" s="2"/>
      <c r="B125" s="2"/>
      <c r="C125" s="2"/>
      <c r="D125" s="2"/>
      <c r="E125" s="2"/>
      <c r="F125" s="10"/>
      <c r="G125" s="7"/>
      <c r="H125" s="10"/>
      <c r="J125" s="8"/>
      <c r="K125" s="8"/>
      <c r="L125" s="8"/>
      <c r="M125" s="8"/>
      <c r="N125" s="9"/>
      <c r="O125" s="9"/>
      <c r="Q125" s="2"/>
    </row>
    <row r="126" spans="1:17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6"/>
      <c r="F127" s="11"/>
      <c r="G127" s="7"/>
      <c r="H127" s="11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6"/>
      <c r="F128" s="11"/>
      <c r="G128" s="7"/>
      <c r="H128" s="11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6"/>
      <c r="F129" s="11"/>
      <c r="G129" s="7"/>
      <c r="H129" s="11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2"/>
      <c r="B130" s="2"/>
      <c r="C130" s="2"/>
      <c r="D130" s="2"/>
      <c r="E130" s="2"/>
      <c r="F130" s="2"/>
      <c r="G130" s="2"/>
      <c r="H130" s="2"/>
      <c r="J130" s="2"/>
      <c r="K130" s="2"/>
      <c r="L130" s="2"/>
      <c r="M130" s="2"/>
      <c r="N130" s="2"/>
      <c r="O130" s="2"/>
      <c r="Q130" s="2"/>
    </row>
    <row r="131" spans="1:17" ht="12.75">
      <c r="A131" s="2"/>
      <c r="B131" s="2"/>
      <c r="C131" s="2"/>
      <c r="D131" s="2"/>
      <c r="E131" s="2"/>
      <c r="F131" s="2"/>
      <c r="G131" s="2"/>
      <c r="H131" s="2"/>
      <c r="J131" s="2"/>
      <c r="K131" s="2"/>
      <c r="L131" s="2"/>
      <c r="M131" s="2"/>
      <c r="N131" s="2"/>
      <c r="O131" s="2"/>
      <c r="Q131" s="2"/>
    </row>
    <row r="132" spans="1:17" ht="12.75">
      <c r="A132" s="2"/>
      <c r="B132" s="2"/>
      <c r="C132" s="2"/>
      <c r="D132" s="2"/>
      <c r="E132" s="2"/>
      <c r="F132" s="2"/>
      <c r="G132" s="2"/>
      <c r="H132" s="2"/>
      <c r="J132" s="2"/>
      <c r="K132" s="2"/>
      <c r="L132" s="2"/>
      <c r="M132" s="2"/>
      <c r="N132" s="2"/>
      <c r="O132" s="2"/>
      <c r="Q132" s="2"/>
    </row>
    <row r="133" spans="1:17" ht="12.75">
      <c r="A133" s="2"/>
      <c r="B133" s="2"/>
      <c r="C133" s="2"/>
      <c r="D133" s="2"/>
      <c r="E133" s="2"/>
      <c r="F133" s="2"/>
      <c r="G133" s="2"/>
      <c r="H133" s="2"/>
      <c r="J133" s="2"/>
      <c r="K133" s="2"/>
      <c r="L133" s="2"/>
      <c r="M133" s="2"/>
      <c r="N133" s="2"/>
      <c r="O133" s="2"/>
      <c r="Q133" s="2"/>
    </row>
    <row r="134" spans="1:17" ht="12.75">
      <c r="A134" s="2"/>
      <c r="B134" s="2"/>
      <c r="C134" s="2"/>
      <c r="D134" s="2"/>
      <c r="E134" s="2"/>
      <c r="F134" s="2"/>
      <c r="G134" s="2"/>
      <c r="H134" s="2"/>
      <c r="J134" s="2"/>
      <c r="K134" s="2"/>
      <c r="L134" s="2"/>
      <c r="M134" s="2"/>
      <c r="N134" s="2"/>
      <c r="O134" s="2"/>
      <c r="Q134" s="2"/>
    </row>
    <row r="135" spans="1:17" ht="12.75">
      <c r="A135" s="2"/>
      <c r="B135" s="2"/>
      <c r="C135" s="2"/>
      <c r="D135" s="2"/>
      <c r="E135" s="2"/>
      <c r="F135" s="2"/>
      <c r="G135" s="2"/>
      <c r="H135" s="2"/>
      <c r="J135" s="2"/>
      <c r="K135" s="2"/>
      <c r="L135" s="2"/>
      <c r="M135" s="2"/>
      <c r="N135" s="2"/>
      <c r="O135" s="2"/>
      <c r="Q135" s="2"/>
    </row>
    <row r="136" spans="1:17" ht="12.75">
      <c r="A136" s="2"/>
      <c r="B136" s="2"/>
      <c r="C136" s="2"/>
      <c r="D136" s="2"/>
      <c r="E136" s="2"/>
      <c r="F136" s="2"/>
      <c r="G136" s="2"/>
      <c r="H136" s="2"/>
      <c r="J136" s="2"/>
      <c r="K136" s="2"/>
      <c r="L136" s="2"/>
      <c r="M136" s="2"/>
      <c r="N136" s="2"/>
      <c r="O136" s="2"/>
      <c r="Q136" s="2"/>
    </row>
    <row r="137" spans="1:17" ht="12.75">
      <c r="A137" s="2"/>
      <c r="B137" s="2"/>
      <c r="C137" s="2"/>
      <c r="D137" s="2"/>
      <c r="E137" s="2"/>
      <c r="F137" s="2"/>
      <c r="G137" s="2"/>
      <c r="H137" s="2"/>
      <c r="J137" s="2"/>
      <c r="K137" s="2"/>
      <c r="L137" s="2"/>
      <c r="M137" s="2"/>
      <c r="N137" s="2"/>
      <c r="O137" s="2"/>
      <c r="Q137" s="2"/>
    </row>
    <row r="138" spans="1:17" ht="12.75">
      <c r="A138" s="2"/>
      <c r="B138" s="2"/>
      <c r="C138" s="2"/>
      <c r="D138" s="2"/>
      <c r="E138" s="2"/>
      <c r="F138" s="2"/>
      <c r="G138" s="2"/>
      <c r="H138" s="2"/>
      <c r="J138" s="2"/>
      <c r="K138" s="2"/>
      <c r="L138" s="2"/>
      <c r="M138" s="2"/>
      <c r="N138" s="2"/>
      <c r="O138" s="2"/>
      <c r="Q138" s="2"/>
    </row>
    <row r="139" spans="1:17" ht="12.75">
      <c r="A139" s="2"/>
      <c r="B139" s="2"/>
      <c r="C139" s="2"/>
      <c r="D139" s="2"/>
      <c r="E139" s="2"/>
      <c r="F139" s="2"/>
      <c r="G139" s="2"/>
      <c r="H139" s="2"/>
      <c r="J139" s="2"/>
      <c r="K139" s="2"/>
      <c r="L139" s="2"/>
      <c r="M139" s="2"/>
      <c r="N139" s="2"/>
      <c r="O139" s="2"/>
      <c r="Q139" s="2"/>
    </row>
    <row r="140" spans="1:17" ht="12.75">
      <c r="A140" s="2"/>
      <c r="B140" s="2"/>
      <c r="C140" s="2"/>
      <c r="D140" s="2"/>
      <c r="E140" s="2"/>
      <c r="F140" s="2"/>
      <c r="G140" s="2"/>
      <c r="H140" s="2"/>
      <c r="J140" s="2"/>
      <c r="K140" s="2"/>
      <c r="L140" s="2"/>
      <c r="M140" s="2"/>
      <c r="N140" s="2"/>
      <c r="O140" s="2"/>
      <c r="Q140" s="2"/>
    </row>
    <row r="141" spans="1:17" ht="12.75">
      <c r="A141" s="2"/>
      <c r="B141" s="2"/>
      <c r="C141" s="2"/>
      <c r="D141" s="2"/>
      <c r="E141" s="2"/>
      <c r="F141" s="2"/>
      <c r="G141" s="2"/>
      <c r="H141" s="2"/>
      <c r="J141" s="2"/>
      <c r="K141" s="2"/>
      <c r="L141" s="2"/>
      <c r="M141" s="2"/>
      <c r="N141" s="2"/>
      <c r="O141" s="2"/>
      <c r="Q141" s="2"/>
    </row>
    <row r="142" spans="1:17" ht="12.75">
      <c r="A142" s="2"/>
      <c r="B142" s="2"/>
      <c r="C142" s="2"/>
      <c r="D142" s="2"/>
      <c r="E142" s="2"/>
      <c r="F142" s="2"/>
      <c r="G142" s="2"/>
      <c r="H142" s="2"/>
      <c r="J142" s="2"/>
      <c r="K142" s="2"/>
      <c r="L142" s="2"/>
      <c r="M142" s="2"/>
      <c r="N142" s="2"/>
      <c r="O142" s="2"/>
      <c r="Q142" s="2"/>
    </row>
    <row r="143" spans="1:17" ht="12.75">
      <c r="A143" s="2"/>
      <c r="B143" s="2"/>
      <c r="C143" s="2"/>
      <c r="D143" s="2"/>
      <c r="E143" s="2"/>
      <c r="F143" s="2"/>
      <c r="G143" s="2"/>
      <c r="H143" s="2"/>
      <c r="J143" s="2"/>
      <c r="K143" s="2"/>
      <c r="L143" s="2"/>
      <c r="M143" s="2"/>
      <c r="N143" s="2"/>
      <c r="O143" s="2"/>
      <c r="Q143" s="2"/>
    </row>
    <row r="144" spans="1:17" ht="12.75">
      <c r="A144" s="2"/>
      <c r="B144" s="2"/>
      <c r="C144" s="2"/>
      <c r="D144" s="2"/>
      <c r="E144" s="2"/>
      <c r="F144" s="2"/>
      <c r="G144" s="2"/>
      <c r="H144" s="2"/>
      <c r="J144" s="2"/>
      <c r="K144" s="2"/>
      <c r="L144" s="2"/>
      <c r="M144" s="2"/>
      <c r="N144" s="2"/>
      <c r="O144" s="2"/>
      <c r="Q144" s="2"/>
    </row>
    <row r="145" spans="1:17" ht="12.75">
      <c r="A145" s="2"/>
      <c r="B145" s="2"/>
      <c r="C145" s="2"/>
      <c r="D145" s="2"/>
      <c r="E145" s="2"/>
      <c r="F145" s="2"/>
      <c r="G145" s="2"/>
      <c r="H145" s="2"/>
      <c r="J145" s="2"/>
      <c r="K145" s="2"/>
      <c r="L145" s="2"/>
      <c r="M145" s="2"/>
      <c r="N145" s="2"/>
      <c r="O145" s="2"/>
      <c r="Q145" s="2"/>
    </row>
    <row r="146" spans="1:17" ht="12.75">
      <c r="A146" s="2"/>
      <c r="B146" s="2"/>
      <c r="C146" s="2"/>
      <c r="D146" s="2"/>
      <c r="E146" s="2"/>
      <c r="F146" s="2"/>
      <c r="G146" s="2"/>
      <c r="H146" s="2"/>
      <c r="J146" s="2"/>
      <c r="K146" s="2"/>
      <c r="L146" s="2"/>
      <c r="M146" s="2"/>
      <c r="N146" s="2"/>
      <c r="O146" s="2"/>
      <c r="Q146" s="2"/>
    </row>
    <row r="147" spans="1:17" ht="12.75">
      <c r="A147" s="2"/>
      <c r="B147" s="2"/>
      <c r="C147" s="2"/>
      <c r="D147" s="2"/>
      <c r="E147" s="2"/>
      <c r="F147" s="2"/>
      <c r="G147" s="2"/>
      <c r="H147" s="2"/>
      <c r="J147" s="2"/>
      <c r="K147" s="2"/>
      <c r="L147" s="2"/>
      <c r="M147" s="2"/>
      <c r="N147" s="2"/>
      <c r="O147" s="2"/>
      <c r="Q147" s="2"/>
    </row>
    <row r="148" spans="1:17" ht="12.75">
      <c r="A148" s="2"/>
      <c r="B148" s="2"/>
      <c r="C148" s="2"/>
      <c r="D148" s="2"/>
      <c r="E148" s="2"/>
      <c r="F148" s="2"/>
      <c r="G148" s="2"/>
      <c r="H148" s="2"/>
      <c r="J148" s="2"/>
      <c r="K148" s="2"/>
      <c r="L148" s="2"/>
      <c r="M148" s="2"/>
      <c r="N148" s="2"/>
      <c r="O148" s="2"/>
      <c r="Q148" s="2"/>
    </row>
    <row r="149" spans="1:17" ht="12.75">
      <c r="A149" s="2"/>
      <c r="B149" s="2"/>
      <c r="C149" s="2"/>
      <c r="D149" s="2"/>
      <c r="E149" s="2"/>
      <c r="F149" s="2"/>
      <c r="G149" s="2"/>
      <c r="H149" s="2"/>
      <c r="J149" s="2"/>
      <c r="K149" s="2"/>
      <c r="L149" s="2"/>
      <c r="M149" s="2"/>
      <c r="N149" s="2"/>
      <c r="O149" s="2"/>
      <c r="Q149" s="2"/>
    </row>
    <row r="150" spans="1:17" ht="12.75">
      <c r="A150" s="2"/>
      <c r="B150" s="2"/>
      <c r="C150" s="2"/>
      <c r="D150" s="2"/>
      <c r="E150" s="2"/>
      <c r="F150" s="2"/>
      <c r="G150" s="2"/>
      <c r="H150" s="2"/>
      <c r="J150" s="2"/>
      <c r="K150" s="2"/>
      <c r="L150" s="2"/>
      <c r="M150" s="2"/>
      <c r="N150" s="2"/>
      <c r="O150" s="2"/>
      <c r="Q150" s="2"/>
    </row>
    <row r="151" spans="1:17" ht="12.75">
      <c r="A151" s="2"/>
      <c r="B151" s="2"/>
      <c r="C151" s="2"/>
      <c r="D151" s="2"/>
      <c r="E151" s="2"/>
      <c r="F151" s="2"/>
      <c r="G151" s="2"/>
      <c r="H151" s="2"/>
      <c r="J151" s="2"/>
      <c r="K151" s="2"/>
      <c r="L151" s="2"/>
      <c r="M151" s="2"/>
      <c r="N151" s="2"/>
      <c r="O151" s="2"/>
      <c r="Q151" s="2"/>
    </row>
    <row r="152" spans="1:17" ht="12.75">
      <c r="A152" s="2"/>
      <c r="B152" s="2"/>
      <c r="C152" s="2"/>
      <c r="D152" s="2"/>
      <c r="E152" s="2"/>
      <c r="F152" s="2"/>
      <c r="G152" s="2"/>
      <c r="H152" s="2"/>
      <c r="J152" s="2"/>
      <c r="K152" s="2"/>
      <c r="L152" s="2"/>
      <c r="M152" s="2"/>
      <c r="N152" s="2"/>
      <c r="O152" s="2"/>
      <c r="Q152" s="2"/>
    </row>
    <row r="153" spans="1:17" ht="12.75">
      <c r="A153" s="2"/>
      <c r="B153" s="2"/>
      <c r="C153" s="2"/>
      <c r="D153" s="2"/>
      <c r="E153" s="2"/>
      <c r="F153" s="2"/>
      <c r="G153" s="2"/>
      <c r="H153" s="2"/>
      <c r="J153" s="2"/>
      <c r="K153" s="2"/>
      <c r="L153" s="2"/>
      <c r="M153" s="2"/>
      <c r="N153" s="2"/>
      <c r="O153" s="2"/>
      <c r="Q153" s="2"/>
    </row>
    <row r="154" spans="1:17" ht="12.75">
      <c r="A154" s="2"/>
      <c r="B154" s="2"/>
      <c r="C154" s="2"/>
      <c r="D154" s="2"/>
      <c r="E154" s="2"/>
      <c r="F154" s="2"/>
      <c r="G154" s="2"/>
      <c r="H154" s="2"/>
      <c r="J154" s="2"/>
      <c r="K154" s="2"/>
      <c r="L154" s="2"/>
      <c r="M154" s="2"/>
      <c r="N154" s="2"/>
      <c r="O154" s="2"/>
      <c r="Q154" s="2"/>
    </row>
    <row r="155" spans="1:17" ht="12.75">
      <c r="A155" s="2"/>
      <c r="B155" s="2"/>
      <c r="C155" s="2"/>
      <c r="D155" s="2"/>
      <c r="E155" s="2"/>
      <c r="F155" s="2"/>
      <c r="G155" s="2"/>
      <c r="H155" s="2"/>
      <c r="J155" s="2"/>
      <c r="K155" s="2"/>
      <c r="L155" s="2"/>
      <c r="M155" s="2"/>
      <c r="N155" s="2"/>
      <c r="O155" s="2"/>
      <c r="Q155" s="2"/>
    </row>
    <row r="156" spans="1:17" ht="12.75">
      <c r="A156" s="2"/>
      <c r="B156" s="2"/>
      <c r="C156" s="2"/>
      <c r="D156" s="2"/>
      <c r="E156" s="2"/>
      <c r="F156" s="2"/>
      <c r="G156" s="2"/>
      <c r="H156" s="2"/>
      <c r="J156" s="2"/>
      <c r="K156" s="2"/>
      <c r="L156" s="2"/>
      <c r="M156" s="2"/>
      <c r="N156" s="2"/>
      <c r="O156" s="2"/>
      <c r="Q156" s="2"/>
    </row>
    <row r="157" spans="1:17" ht="12.75">
      <c r="A157" s="2"/>
      <c r="B157" s="2"/>
      <c r="C157" s="2"/>
      <c r="D157" s="2"/>
      <c r="E157" s="2"/>
      <c r="F157" s="2"/>
      <c r="G157" s="2"/>
      <c r="H157" s="2"/>
      <c r="J157" s="2"/>
      <c r="K157" s="2"/>
      <c r="L157" s="2"/>
      <c r="M157" s="2"/>
      <c r="N157" s="2"/>
      <c r="O157" s="2"/>
      <c r="Q157" s="2"/>
    </row>
    <row r="158" spans="1:17" ht="12.75">
      <c r="A158" s="2"/>
      <c r="B158" s="2"/>
      <c r="C158" s="2"/>
      <c r="D158" s="2"/>
      <c r="E158" s="2"/>
      <c r="F158" s="2"/>
      <c r="G158" s="2"/>
      <c r="H158" s="2"/>
      <c r="J158" s="2"/>
      <c r="K158" s="2"/>
      <c r="L158" s="2"/>
      <c r="M158" s="2"/>
      <c r="N158" s="2"/>
      <c r="O158" s="2"/>
      <c r="Q158" s="2"/>
    </row>
    <row r="159" spans="1:17" ht="12.75">
      <c r="A159" s="2"/>
      <c r="B159" s="2"/>
      <c r="C159" s="2"/>
      <c r="D159" s="2"/>
      <c r="E159" s="2"/>
      <c r="F159" s="2"/>
      <c r="G159" s="2"/>
      <c r="H159" s="2"/>
      <c r="J159" s="2"/>
      <c r="K159" s="2"/>
      <c r="L159" s="2"/>
      <c r="M159" s="2"/>
      <c r="N159" s="2"/>
      <c r="O159" s="2"/>
      <c r="Q159" s="2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pans="1:1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pans="9:16" ht="12.75">
      <c r="I198"/>
      <c r="P198"/>
    </row>
    <row r="199" spans="9:16" ht="12.75">
      <c r="I199"/>
      <c r="P199"/>
    </row>
    <row r="200" spans="9:16" ht="12.75">
      <c r="I200"/>
      <c r="P200"/>
    </row>
    <row r="201" spans="9:16" ht="12.75">
      <c r="I201"/>
      <c r="P201"/>
    </row>
    <row r="202" spans="9:16" ht="12.75">
      <c r="I202"/>
      <c r="P202"/>
    </row>
    <row r="203" spans="9:16" ht="12.75">
      <c r="I203"/>
      <c r="P203"/>
    </row>
    <row r="204" spans="9:16" ht="12.75">
      <c r="I204"/>
      <c r="P204"/>
    </row>
    <row r="205" spans="9:16" ht="12.75">
      <c r="I205"/>
      <c r="P205"/>
    </row>
    <row r="206" spans="9:16" ht="12.75">
      <c r="I206"/>
      <c r="P206"/>
    </row>
    <row r="207" spans="9:16" ht="12.75">
      <c r="I207"/>
      <c r="P207"/>
    </row>
    <row r="208" spans="9:16" ht="12.75">
      <c r="I208"/>
      <c r="P208"/>
    </row>
    <row r="209" spans="9:16" ht="12.75">
      <c r="I209"/>
      <c r="P209"/>
    </row>
    <row r="210" spans="9:16" ht="12.75">
      <c r="I210"/>
      <c r="P210"/>
    </row>
    <row r="211" spans="9:16" ht="12.75">
      <c r="I211"/>
      <c r="P211"/>
    </row>
    <row r="212" spans="9:16" ht="12.75">
      <c r="I212"/>
      <c r="P212"/>
    </row>
    <row r="213" spans="9:16" ht="12.75">
      <c r="I213"/>
      <c r="P213"/>
    </row>
    <row r="214" spans="9:16" ht="12.75">
      <c r="I214"/>
      <c r="P214"/>
    </row>
    <row r="215" spans="9:16" ht="12.75">
      <c r="I215"/>
      <c r="P215"/>
    </row>
    <row r="216" spans="9:16" ht="12.75">
      <c r="I216"/>
      <c r="P216"/>
    </row>
    <row r="217" spans="9:16" ht="12.75">
      <c r="I217"/>
      <c r="P217"/>
    </row>
    <row r="218" spans="9:16" ht="12.75">
      <c r="I218"/>
      <c r="P218"/>
    </row>
    <row r="219" spans="9:16" ht="12.75">
      <c r="I219"/>
      <c r="P219"/>
    </row>
    <row r="220" spans="9:16" ht="12.75">
      <c r="I220"/>
      <c r="P220"/>
    </row>
    <row r="221" spans="9:16" ht="12.75">
      <c r="I221"/>
      <c r="P221"/>
    </row>
    <row r="222" spans="9:16" ht="12.75">
      <c r="I222"/>
      <c r="P222"/>
    </row>
    <row r="223" spans="9:16" ht="12.75">
      <c r="I223"/>
      <c r="P223"/>
    </row>
    <row r="224" spans="9:16" ht="12.75">
      <c r="I224"/>
      <c r="P224"/>
    </row>
    <row r="225" spans="9:16" ht="12.75">
      <c r="I225"/>
      <c r="P225"/>
    </row>
    <row r="226" spans="9:16" ht="12.75">
      <c r="I226"/>
      <c r="P226"/>
    </row>
    <row r="227" spans="9:16" ht="12.75">
      <c r="I227"/>
      <c r="P227"/>
    </row>
    <row r="228" spans="9:16" ht="12.75">
      <c r="I228"/>
      <c r="P228"/>
    </row>
    <row r="229" spans="9:16" ht="12.75">
      <c r="I229"/>
      <c r="P229"/>
    </row>
    <row r="230" spans="9:16" ht="12.75">
      <c r="I230"/>
      <c r="P230"/>
    </row>
    <row r="231" spans="9:16" ht="12.75">
      <c r="I231"/>
      <c r="P231"/>
    </row>
    <row r="232" spans="9:16" ht="12.75">
      <c r="I232"/>
      <c r="P232"/>
    </row>
    <row r="233" spans="9:16" ht="12.75">
      <c r="I233"/>
      <c r="P233"/>
    </row>
    <row r="234" spans="9:16" ht="12.75">
      <c r="I234"/>
      <c r="P234"/>
    </row>
    <row r="235" spans="9:16" ht="12.75">
      <c r="I235"/>
      <c r="P235"/>
    </row>
    <row r="236" spans="9:16" ht="12.75">
      <c r="I236"/>
      <c r="P236"/>
    </row>
    <row r="237" spans="9:16" ht="12.75">
      <c r="I237"/>
      <c r="P237"/>
    </row>
    <row r="238" spans="9:16" ht="12.75">
      <c r="I238"/>
      <c r="P238"/>
    </row>
    <row r="239" spans="9:16" ht="12.75">
      <c r="I239"/>
      <c r="P239"/>
    </row>
    <row r="240" spans="9:16" ht="12.75">
      <c r="I240"/>
      <c r="P240"/>
    </row>
    <row r="241" spans="9:16" ht="12.75">
      <c r="I241"/>
      <c r="P241"/>
    </row>
    <row r="242" spans="9:16" ht="12.75">
      <c r="I242"/>
      <c r="P242"/>
    </row>
    <row r="243" spans="9:16" ht="12.75">
      <c r="I243"/>
      <c r="P243"/>
    </row>
    <row r="244" spans="9:16" ht="12.75">
      <c r="I244"/>
      <c r="P244"/>
    </row>
    <row r="245" spans="9:16" ht="12.75">
      <c r="I245"/>
      <c r="P245"/>
    </row>
  </sheetData>
  <printOptions/>
  <pageMargins left="0.7874015748031497" right="0.7874015748031497" top="0.984251968503937" bottom="0.6299212598425197" header="0.5118110236220472" footer="0.4330708661417323"/>
  <pageSetup fitToHeight="1" fitToWidth="1" horizontalDpi="300" verticalDpi="300" orientation="landscape" paperSize="9" scale="76" r:id="rId2"/>
  <headerFooter alignWithMargins="0">
    <oddHeader>&amp;L&amp;"Arial,Fett Kursiv"&amp;16&amp;UVereinsmeisterschaft 2007 der Wasserwacht Wülfershausen
&amp;C
</oddHeader>
    <oddFooter>&amp;LSeite &amp;P  von &amp;N</oddFooter>
  </headerFooter>
  <rowBreaks count="1" manualBreakCount="1">
    <brk id="74" max="255" man="1"/>
  </rowBreaks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Q218"/>
  <sheetViews>
    <sheetView showGridLines="0" zoomScale="80" zoomScaleNormal="80" workbookViewId="0" topLeftCell="A1">
      <pane ySplit="7" topLeftCell="BM8" activePane="bottomLeft" state="frozen"/>
      <selection pane="topLeft" activeCell="A1" sqref="A1"/>
      <selection pane="bottomLeft" activeCell="I58" sqref="I58"/>
    </sheetView>
  </sheetViews>
  <sheetFormatPr defaultColWidth="11.421875" defaultRowHeight="12.75"/>
  <cols>
    <col min="1" max="1" width="7.7109375" style="0" customWidth="1"/>
    <col min="2" max="2" width="6.8515625" style="0" customWidth="1"/>
    <col min="3" max="3" width="6.28125" style="0" customWidth="1"/>
    <col min="7" max="7" width="6.00390625" style="0" customWidth="1"/>
    <col min="9" max="9" width="1.421875" style="2" customWidth="1"/>
    <col min="10" max="10" width="13.00390625" style="0" bestFit="1" customWidth="1"/>
    <col min="16" max="16" width="1.421875" style="2" customWidth="1"/>
    <col min="17" max="17" width="21.140625" style="0" customWidth="1"/>
    <col min="18" max="16384" width="0" style="0" hidden="1" customWidth="1"/>
  </cols>
  <sheetData>
    <row r="1" spans="1:17" ht="12" customHeight="1">
      <c r="A1" s="44" t="s">
        <v>86</v>
      </c>
      <c r="B1" s="44" t="s">
        <v>87</v>
      </c>
      <c r="C1" s="44" t="s">
        <v>88</v>
      </c>
      <c r="D1" s="44" t="s">
        <v>89</v>
      </c>
      <c r="E1" s="44" t="s">
        <v>90</v>
      </c>
      <c r="F1" s="44" t="s">
        <v>91</v>
      </c>
      <c r="G1" s="44" t="s">
        <v>92</v>
      </c>
      <c r="H1" s="44" t="s">
        <v>93</v>
      </c>
      <c r="I1" s="44" t="s">
        <v>94</v>
      </c>
      <c r="J1" s="44" t="s">
        <v>95</v>
      </c>
      <c r="K1" s="44" t="s">
        <v>96</v>
      </c>
      <c r="L1" s="44" t="s">
        <v>97</v>
      </c>
      <c r="M1" s="44" t="s">
        <v>98</v>
      </c>
      <c r="N1" s="44" t="s">
        <v>99</v>
      </c>
      <c r="O1" s="44" t="s">
        <v>100</v>
      </c>
      <c r="P1" s="44" t="s">
        <v>101</v>
      </c>
      <c r="Q1" s="44" t="s">
        <v>102</v>
      </c>
    </row>
    <row r="2" spans="1:17" ht="12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1" ht="12.75">
      <c r="A3" s="12">
        <v>2007</v>
      </c>
      <c r="B3" s="15" t="s">
        <v>43</v>
      </c>
      <c r="C3" s="16" t="s">
        <v>124</v>
      </c>
      <c r="D3" s="16"/>
      <c r="E3" s="15" t="s">
        <v>45</v>
      </c>
      <c r="F3" s="16" t="s">
        <v>126</v>
      </c>
      <c r="G3" s="16"/>
      <c r="H3" s="17"/>
      <c r="K3" s="13"/>
    </row>
    <row r="4" spans="1:11" ht="12.75">
      <c r="A4" s="14"/>
      <c r="B4" s="15" t="s">
        <v>44</v>
      </c>
      <c r="C4" s="16" t="s">
        <v>125</v>
      </c>
      <c r="D4" s="16"/>
      <c r="E4" s="15" t="s">
        <v>57</v>
      </c>
      <c r="F4" s="16" t="s">
        <v>127</v>
      </c>
      <c r="H4" s="17"/>
      <c r="K4" s="13"/>
    </row>
    <row r="5" spans="1:11" ht="12.75">
      <c r="A5" s="14"/>
      <c r="B5" s="15"/>
      <c r="C5" s="16"/>
      <c r="D5" s="16"/>
      <c r="E5" s="18"/>
      <c r="F5" s="17"/>
      <c r="G5" s="16"/>
      <c r="H5" s="17"/>
      <c r="I5" s="13"/>
      <c r="J5" s="13"/>
      <c r="K5" s="13"/>
    </row>
    <row r="6" ht="4.5" customHeight="1"/>
    <row r="7" spans="1:17" ht="12.75">
      <c r="A7" s="4" t="s">
        <v>0</v>
      </c>
      <c r="B7" s="4" t="s">
        <v>39</v>
      </c>
      <c r="C7" s="4" t="s">
        <v>17</v>
      </c>
      <c r="D7" s="4" t="s">
        <v>1</v>
      </c>
      <c r="E7" s="4" t="s">
        <v>2</v>
      </c>
      <c r="F7" s="4" t="s">
        <v>16</v>
      </c>
      <c r="G7" s="4" t="s">
        <v>47</v>
      </c>
      <c r="H7" s="4" t="s">
        <v>85</v>
      </c>
      <c r="I7" s="3"/>
      <c r="J7" s="4" t="s">
        <v>3</v>
      </c>
      <c r="K7" s="4" t="s">
        <v>4</v>
      </c>
      <c r="L7" s="4" t="s">
        <v>5</v>
      </c>
      <c r="M7" s="4" t="s">
        <v>6</v>
      </c>
      <c r="N7" s="4" t="s">
        <v>7</v>
      </c>
      <c r="O7" s="31" t="s">
        <v>8</v>
      </c>
      <c r="P7" s="24"/>
      <c r="Q7" s="72" t="s">
        <v>36</v>
      </c>
    </row>
    <row r="8" spans="1:17" s="59" customFormat="1" ht="8.25" customHeight="1">
      <c r="A8" s="60"/>
      <c r="B8" s="60"/>
      <c r="C8" s="61"/>
      <c r="D8" s="60"/>
      <c r="E8" s="60"/>
      <c r="F8" s="62"/>
      <c r="G8" s="63"/>
      <c r="H8" s="63"/>
      <c r="I8" s="58"/>
      <c r="J8" s="58"/>
      <c r="K8" s="58"/>
      <c r="L8" s="58"/>
      <c r="M8" s="58"/>
      <c r="N8" s="58"/>
      <c r="O8" s="58"/>
      <c r="P8" s="58"/>
      <c r="Q8" s="58"/>
    </row>
    <row r="9" spans="1:17" s="40" customFormat="1" ht="12.75">
      <c r="A9" s="41"/>
      <c r="B9" s="47" t="s">
        <v>40</v>
      </c>
      <c r="C9" s="48" t="s">
        <v>62</v>
      </c>
      <c r="D9" s="47" t="s">
        <v>26</v>
      </c>
      <c r="E9" s="47" t="s">
        <v>80</v>
      </c>
      <c r="F9" s="49">
        <v>34304</v>
      </c>
      <c r="G9" s="22">
        <f>'Starterliste I und II'!A$3-YEAR(F9)</f>
        <v>14</v>
      </c>
      <c r="H9" s="22">
        <f>YEAR(F9)</f>
        <v>1993</v>
      </c>
      <c r="I9" s="24"/>
      <c r="J9" s="25">
        <v>0.0003576388888888889</v>
      </c>
      <c r="K9" s="38">
        <v>0.00047916666666666664</v>
      </c>
      <c r="L9" s="38">
        <v>0.0004942129629629629</v>
      </c>
      <c r="M9" s="38">
        <v>0.0006469907407407407</v>
      </c>
      <c r="N9" s="25">
        <f>SUM(J9:M9)</f>
        <v>0.0019780092592592592</v>
      </c>
      <c r="O9" s="33">
        <v>1</v>
      </c>
      <c r="P9" s="24"/>
      <c r="Q9" s="21"/>
    </row>
    <row r="10" spans="1:17" s="13" customFormat="1" ht="12.75">
      <c r="A10" s="41"/>
      <c r="B10" s="21" t="s">
        <v>40</v>
      </c>
      <c r="C10" s="48" t="s">
        <v>62</v>
      </c>
      <c r="D10" s="21" t="s">
        <v>15</v>
      </c>
      <c r="E10" s="21" t="s">
        <v>14</v>
      </c>
      <c r="F10" s="23">
        <v>34256</v>
      </c>
      <c r="G10" s="22">
        <f>'Starterliste I und II'!A$3-YEAR(F10)</f>
        <v>14</v>
      </c>
      <c r="H10" s="22">
        <f>YEAR(F10)</f>
        <v>1993</v>
      </c>
      <c r="I10" s="24"/>
      <c r="J10" s="25">
        <v>0.0003692129629629629</v>
      </c>
      <c r="K10" s="25">
        <v>0.00047916666666666664</v>
      </c>
      <c r="L10" s="25">
        <v>0.0005034722222222222</v>
      </c>
      <c r="M10" s="25">
        <v>0.0007256944444444445</v>
      </c>
      <c r="N10" s="25">
        <f>SUM(J10:M10)</f>
        <v>0.002077546296296296</v>
      </c>
      <c r="O10" s="33">
        <v>2</v>
      </c>
      <c r="P10" s="24"/>
      <c r="Q10" s="21"/>
    </row>
    <row r="11" spans="1:17" s="40" customFormat="1" ht="12.75">
      <c r="A11" s="21"/>
      <c r="B11" s="21" t="s">
        <v>40</v>
      </c>
      <c r="C11" s="19" t="s">
        <v>62</v>
      </c>
      <c r="D11" s="21" t="s">
        <v>12</v>
      </c>
      <c r="E11" s="21" t="s">
        <v>13</v>
      </c>
      <c r="F11" s="23">
        <v>34244</v>
      </c>
      <c r="G11" s="22">
        <f>A$3-YEAR(F11)</f>
        <v>14</v>
      </c>
      <c r="H11" s="22">
        <f>YEAR(F11)</f>
        <v>1993</v>
      </c>
      <c r="I11" s="6">
        <f>'Starterliste I und II'!A$3-YEAR(F11)</f>
        <v>14</v>
      </c>
      <c r="J11" s="25">
        <v>0.0003900462962962964</v>
      </c>
      <c r="K11" s="25">
        <v>0.0005289351851851852</v>
      </c>
      <c r="L11" s="25">
        <v>0.0005578703703703704</v>
      </c>
      <c r="M11" s="25">
        <v>0.0007199074074074074</v>
      </c>
      <c r="N11" s="25">
        <f>SUM(J11:M11)</f>
        <v>0.0021967592592592594</v>
      </c>
      <c r="O11" s="33">
        <v>3</v>
      </c>
      <c r="P11" s="24"/>
      <c r="Q11" s="21"/>
    </row>
    <row r="12" spans="1:17" s="13" customFormat="1" ht="12.75">
      <c r="A12" s="21"/>
      <c r="B12" s="21" t="s">
        <v>40</v>
      </c>
      <c r="C12" s="48" t="s">
        <v>62</v>
      </c>
      <c r="D12" s="21" t="s">
        <v>10</v>
      </c>
      <c r="E12" s="21" t="s">
        <v>11</v>
      </c>
      <c r="F12" s="23">
        <v>34162</v>
      </c>
      <c r="G12" s="22">
        <f>'Starterliste I und II'!A$3-YEAR(F12)</f>
        <v>14</v>
      </c>
      <c r="H12" s="22">
        <f>YEAR(F12)</f>
        <v>1993</v>
      </c>
      <c r="I12" s="24"/>
      <c r="J12" s="25">
        <v>0.0004398148148148148</v>
      </c>
      <c r="K12" s="25">
        <v>0.0005868055555555556</v>
      </c>
      <c r="L12" s="25">
        <v>0.0005856481481481482</v>
      </c>
      <c r="M12" s="25">
        <v>0.0008622685185185186</v>
      </c>
      <c r="N12" s="25">
        <f>SUM(J12:M12)</f>
        <v>0.0024745370370370372</v>
      </c>
      <c r="O12" s="33">
        <v>4</v>
      </c>
      <c r="P12" s="24"/>
      <c r="Q12" s="21"/>
    </row>
    <row r="13" spans="1:17" s="59" customFormat="1" ht="8.25" customHeight="1">
      <c r="A13" s="60"/>
      <c r="B13" s="60"/>
      <c r="C13" s="61"/>
      <c r="D13" s="60"/>
      <c r="E13" s="60"/>
      <c r="F13" s="62"/>
      <c r="G13" s="63"/>
      <c r="H13" s="63"/>
      <c r="I13" s="58"/>
      <c r="J13" s="58"/>
      <c r="K13" s="58"/>
      <c r="L13" s="58"/>
      <c r="M13" s="58"/>
      <c r="N13" s="58"/>
      <c r="O13" s="58"/>
      <c r="P13" s="58"/>
      <c r="Q13" s="58"/>
    </row>
    <row r="14" spans="1:17" s="13" customFormat="1" ht="12.75">
      <c r="A14" s="26"/>
      <c r="B14" s="26" t="s">
        <v>41</v>
      </c>
      <c r="C14" s="20" t="s">
        <v>62</v>
      </c>
      <c r="D14" s="26" t="s">
        <v>33</v>
      </c>
      <c r="E14" s="26" t="s">
        <v>35</v>
      </c>
      <c r="F14" s="28">
        <v>34243</v>
      </c>
      <c r="G14" s="27">
        <f>'Starterliste I und II'!A$3-YEAR(F14)</f>
        <v>14</v>
      </c>
      <c r="H14" s="27">
        <f>YEAR(F14)</f>
        <v>1993</v>
      </c>
      <c r="I14" s="24"/>
      <c r="J14" s="29">
        <v>0.0003900462962962964</v>
      </c>
      <c r="K14" s="29">
        <v>0.000537037037037037</v>
      </c>
      <c r="L14" s="29">
        <v>0.00059375</v>
      </c>
      <c r="M14" s="29">
        <v>0.000636574074074074</v>
      </c>
      <c r="N14" s="29">
        <f>SUM(J14:M14)</f>
        <v>0.0021574074074074074</v>
      </c>
      <c r="O14" s="34">
        <v>1</v>
      </c>
      <c r="P14" s="46"/>
      <c r="Q14" s="39"/>
    </row>
    <row r="15" spans="1:17" s="13" customFormat="1" ht="12.75">
      <c r="A15" s="26"/>
      <c r="B15" s="26" t="s">
        <v>41</v>
      </c>
      <c r="C15" s="20" t="s">
        <v>62</v>
      </c>
      <c r="D15" s="26" t="s">
        <v>18</v>
      </c>
      <c r="E15" s="26" t="s">
        <v>19</v>
      </c>
      <c r="F15" s="28">
        <v>34032</v>
      </c>
      <c r="G15" s="27">
        <f>'Starterliste I und II'!A$3-YEAR(F15)</f>
        <v>14</v>
      </c>
      <c r="H15" s="27">
        <f>YEAR(F15)</f>
        <v>1993</v>
      </c>
      <c r="I15" s="24"/>
      <c r="J15" s="29">
        <v>0.0003900462962962964</v>
      </c>
      <c r="K15" s="29">
        <v>0.0005879629629629629</v>
      </c>
      <c r="L15" s="29">
        <v>0.0006585648148148148</v>
      </c>
      <c r="M15" s="29">
        <v>0.0007974537037037038</v>
      </c>
      <c r="N15" s="29">
        <f>SUM(J15:M15)</f>
        <v>0.002434027777777778</v>
      </c>
      <c r="O15" s="34">
        <v>2</v>
      </c>
      <c r="P15" s="46"/>
      <c r="Q15" s="39"/>
    </row>
    <row r="16" spans="1:17" s="40" customFormat="1" ht="12.75">
      <c r="A16" s="26"/>
      <c r="B16" s="26" t="s">
        <v>41</v>
      </c>
      <c r="C16" s="20" t="s">
        <v>62</v>
      </c>
      <c r="D16" s="26" t="s">
        <v>18</v>
      </c>
      <c r="E16" s="26" t="s">
        <v>20</v>
      </c>
      <c r="F16" s="28">
        <v>34328</v>
      </c>
      <c r="G16" s="27">
        <f>'Starterliste I und II'!A$3-YEAR(F16)</f>
        <v>14</v>
      </c>
      <c r="H16" s="27">
        <f>YEAR(F16)</f>
        <v>1993</v>
      </c>
      <c r="I16" s="24"/>
      <c r="J16" s="29">
        <v>0.0004409722222222222</v>
      </c>
      <c r="K16" s="29">
        <v>0.0006030092592592593</v>
      </c>
      <c r="L16" s="29">
        <v>0.0007002314814814815</v>
      </c>
      <c r="M16" s="29">
        <v>0.0007581018518518518</v>
      </c>
      <c r="N16" s="29">
        <f>SUM(J16:M16)</f>
        <v>0.002502314814814815</v>
      </c>
      <c r="O16" s="34">
        <v>3</v>
      </c>
      <c r="P16" s="46"/>
      <c r="Q16" s="34"/>
    </row>
    <row r="17" spans="1:17" s="40" customFormat="1" ht="12.75">
      <c r="A17" s="26"/>
      <c r="B17" s="26" t="s">
        <v>41</v>
      </c>
      <c r="C17" s="20" t="s">
        <v>62</v>
      </c>
      <c r="D17" s="26" t="s">
        <v>51</v>
      </c>
      <c r="E17" s="26" t="s">
        <v>52</v>
      </c>
      <c r="F17" s="28">
        <v>34277</v>
      </c>
      <c r="G17" s="27">
        <f>'Starterliste I und II'!A$3-YEAR(F17)</f>
        <v>14</v>
      </c>
      <c r="H17" s="27">
        <f>YEAR(F17)</f>
        <v>1993</v>
      </c>
      <c r="I17" s="24"/>
      <c r="J17" s="29">
        <v>0.0004131944444444445</v>
      </c>
      <c r="K17" s="29">
        <v>0.0005914351851851852</v>
      </c>
      <c r="L17" s="29">
        <v>0.000775462962962963</v>
      </c>
      <c r="M17" s="29">
        <v>0.000900462962962963</v>
      </c>
      <c r="N17" s="29">
        <f>SUM(J17:M17)</f>
        <v>0.002680555555555556</v>
      </c>
      <c r="O17" s="34">
        <v>4</v>
      </c>
      <c r="P17" s="46"/>
      <c r="Q17" s="34"/>
    </row>
    <row r="18" spans="1:17" s="59" customFormat="1" ht="8.25" customHeight="1">
      <c r="A18" s="60"/>
      <c r="B18" s="60"/>
      <c r="C18" s="61"/>
      <c r="D18" s="60"/>
      <c r="E18" s="60"/>
      <c r="F18" s="62"/>
      <c r="G18" s="63"/>
      <c r="H18" s="63"/>
      <c r="I18" s="58"/>
      <c r="J18" s="58"/>
      <c r="K18" s="58"/>
      <c r="L18" s="58"/>
      <c r="M18" s="58"/>
      <c r="N18" s="58"/>
      <c r="O18" s="58"/>
      <c r="P18" s="58"/>
      <c r="Q18" s="58"/>
    </row>
    <row r="19" spans="1:17" s="13" customFormat="1" ht="12.75">
      <c r="A19" s="26"/>
      <c r="B19" s="26" t="s">
        <v>41</v>
      </c>
      <c r="C19" s="20" t="s">
        <v>62</v>
      </c>
      <c r="D19" s="26" t="s">
        <v>26</v>
      </c>
      <c r="E19" s="26" t="s">
        <v>31</v>
      </c>
      <c r="F19" s="28">
        <v>33823</v>
      </c>
      <c r="G19" s="27">
        <f>'Starterliste I und II'!A$3-YEAR(F19)</f>
        <v>15</v>
      </c>
      <c r="H19" s="27">
        <f>YEAR(F19)</f>
        <v>1992</v>
      </c>
      <c r="I19" s="24"/>
      <c r="J19" s="29">
        <v>0.00037962962962962956</v>
      </c>
      <c r="K19" s="29">
        <v>0.0004965277777777777</v>
      </c>
      <c r="L19" s="29">
        <v>0.000545138888888889</v>
      </c>
      <c r="M19" s="29">
        <v>0.0006412037037037037</v>
      </c>
      <c r="N19" s="29">
        <f>SUM(J19:M19)</f>
        <v>0.0020625</v>
      </c>
      <c r="O19" s="34">
        <v>1</v>
      </c>
      <c r="P19" s="46"/>
      <c r="Q19" s="39"/>
    </row>
    <row r="20" spans="1:17" s="13" customFormat="1" ht="12.75">
      <c r="A20" s="42"/>
      <c r="B20" s="26" t="s">
        <v>41</v>
      </c>
      <c r="C20" s="20" t="s">
        <v>62</v>
      </c>
      <c r="D20" s="26" t="s">
        <v>25</v>
      </c>
      <c r="E20" s="26" t="s">
        <v>32</v>
      </c>
      <c r="F20" s="28">
        <v>33622</v>
      </c>
      <c r="G20" s="27">
        <f>'Starterliste I und II'!A$3-YEAR(F20)</f>
        <v>15</v>
      </c>
      <c r="H20" s="27">
        <f>YEAR(F20)</f>
        <v>1992</v>
      </c>
      <c r="I20" s="24"/>
      <c r="J20" s="29">
        <v>0.0004166666666666667</v>
      </c>
      <c r="K20" s="29">
        <v>0.0005289351851851852</v>
      </c>
      <c r="L20" s="29">
        <v>0.0006215277777777778</v>
      </c>
      <c r="M20" s="29">
        <v>0.0007048611111111111</v>
      </c>
      <c r="N20" s="29">
        <f>SUM(J20:M20)</f>
        <v>0.0022719907407407407</v>
      </c>
      <c r="O20" s="34">
        <v>2</v>
      </c>
      <c r="P20" s="46"/>
      <c r="Q20" s="39"/>
    </row>
    <row r="21" spans="1:17" s="13" customFormat="1" ht="12.75">
      <c r="A21" s="26"/>
      <c r="B21" s="26" t="s">
        <v>41</v>
      </c>
      <c r="C21" s="20" t="s">
        <v>62</v>
      </c>
      <c r="D21" s="26" t="s">
        <v>28</v>
      </c>
      <c r="E21" s="26" t="s">
        <v>29</v>
      </c>
      <c r="F21" s="28">
        <v>33624</v>
      </c>
      <c r="G21" s="27">
        <f>A$3-YEAR(F21)</f>
        <v>15</v>
      </c>
      <c r="H21" s="27">
        <f>YEAR(F21)</f>
        <v>1992</v>
      </c>
      <c r="I21" s="6"/>
      <c r="J21" s="29">
        <v>0.0004201388888888889</v>
      </c>
      <c r="K21" s="29">
        <v>0.0005868055555555556</v>
      </c>
      <c r="L21" s="29">
        <v>0.0007048611111111111</v>
      </c>
      <c r="M21" s="29">
        <v>0.0007974537037037038</v>
      </c>
      <c r="N21" s="29">
        <f>SUM(J21:M21)</f>
        <v>0.0025092592592592593</v>
      </c>
      <c r="O21" s="34">
        <v>3</v>
      </c>
      <c r="P21" s="46"/>
      <c r="Q21" s="34"/>
    </row>
    <row r="22" spans="1:17" s="59" customFormat="1" ht="8.25" customHeight="1">
      <c r="A22" s="60"/>
      <c r="B22" s="60"/>
      <c r="C22" s="61"/>
      <c r="D22" s="60"/>
      <c r="E22" s="60"/>
      <c r="F22" s="62"/>
      <c r="G22" s="63"/>
      <c r="H22" s="63"/>
      <c r="I22" s="58"/>
      <c r="J22" s="58"/>
      <c r="K22" s="58"/>
      <c r="L22" s="58"/>
      <c r="M22" s="58"/>
      <c r="N22" s="58"/>
      <c r="O22" s="58"/>
      <c r="P22" s="58"/>
      <c r="Q22" s="58"/>
    </row>
    <row r="23" ht="12.75"/>
    <row r="24" spans="1:17" s="40" customFormat="1" ht="12.75">
      <c r="A24" s="21"/>
      <c r="B24" s="21" t="s">
        <v>40</v>
      </c>
      <c r="C24" s="19" t="s">
        <v>62</v>
      </c>
      <c r="D24" s="21" t="s">
        <v>67</v>
      </c>
      <c r="E24" s="21" t="s">
        <v>68</v>
      </c>
      <c r="F24" s="23">
        <v>33438</v>
      </c>
      <c r="G24" s="22">
        <f>A$3-YEAR(F24)</f>
        <v>16</v>
      </c>
      <c r="H24" s="22">
        <f>YEAR(F24)</f>
        <v>1991</v>
      </c>
      <c r="I24" s="6"/>
      <c r="J24" s="25">
        <v>0.0003414351851851851</v>
      </c>
      <c r="K24" s="25">
        <v>0.0004965277777777777</v>
      </c>
      <c r="L24" s="25">
        <v>0.000539351851851852</v>
      </c>
      <c r="M24" s="25">
        <v>0.000630787037037037</v>
      </c>
      <c r="N24" s="25">
        <f>SUM(J24:M24)</f>
        <v>0.0020081018518518516</v>
      </c>
      <c r="O24" s="33">
        <v>1</v>
      </c>
      <c r="P24" s="24">
        <v>1</v>
      </c>
      <c r="Q24" s="21"/>
    </row>
    <row r="25" spans="1:17" s="40" customFormat="1" ht="12.75">
      <c r="A25" s="21"/>
      <c r="B25" s="21" t="s">
        <v>40</v>
      </c>
      <c r="C25" s="19" t="s">
        <v>62</v>
      </c>
      <c r="D25" s="21" t="s">
        <v>9</v>
      </c>
      <c r="E25" s="21" t="s">
        <v>54</v>
      </c>
      <c r="F25" s="23">
        <v>33492</v>
      </c>
      <c r="G25" s="22">
        <f>A$3-YEAR(F25)</f>
        <v>16</v>
      </c>
      <c r="H25" s="22">
        <f>YEAR(F25)</f>
        <v>1991</v>
      </c>
      <c r="I25" s="6"/>
      <c r="J25" s="25">
        <v>0.00035879629629629635</v>
      </c>
      <c r="K25" s="25">
        <v>0.0004895833333333333</v>
      </c>
      <c r="L25" s="25">
        <v>0.0005821759259259259</v>
      </c>
      <c r="M25" s="25">
        <v>0.0006226851851851852</v>
      </c>
      <c r="N25" s="25">
        <f>SUM(J25:M25)</f>
        <v>0.002053240740740741</v>
      </c>
      <c r="O25" s="33">
        <v>2</v>
      </c>
      <c r="P25" s="24"/>
      <c r="Q25" s="21"/>
    </row>
    <row r="26" spans="1:17" s="59" customFormat="1" ht="8.25" customHeight="1">
      <c r="A26" s="60"/>
      <c r="B26" s="60"/>
      <c r="C26" s="61"/>
      <c r="D26" s="60"/>
      <c r="E26" s="60"/>
      <c r="F26" s="62"/>
      <c r="G26" s="63"/>
      <c r="H26" s="63"/>
      <c r="I26" s="58"/>
      <c r="J26" s="58"/>
      <c r="K26" s="58"/>
      <c r="L26" s="58"/>
      <c r="M26" s="58"/>
      <c r="N26" s="58"/>
      <c r="O26" s="58"/>
      <c r="P26" s="58"/>
      <c r="Q26" s="58"/>
    </row>
    <row r="27" spans="1:17" s="13" customFormat="1" ht="12.75">
      <c r="A27" s="26"/>
      <c r="B27" s="26" t="s">
        <v>41</v>
      </c>
      <c r="C27" s="20" t="s">
        <v>62</v>
      </c>
      <c r="D27" s="26" t="s">
        <v>82</v>
      </c>
      <c r="E27" s="26" t="s">
        <v>84</v>
      </c>
      <c r="F27" s="28">
        <v>33452</v>
      </c>
      <c r="G27" s="27">
        <f>A$3-YEAR(F27)</f>
        <v>16</v>
      </c>
      <c r="H27" s="27">
        <f>YEAR(F27)</f>
        <v>1991</v>
      </c>
      <c r="I27" s="6">
        <f>YEAR(G27)</f>
        <v>1900</v>
      </c>
      <c r="J27" s="29">
        <v>0.0004212962962962963</v>
      </c>
      <c r="K27" s="29">
        <v>0.0005879629629629629</v>
      </c>
      <c r="L27" s="29">
        <v>0.000619212962962963</v>
      </c>
      <c r="M27" s="29">
        <v>0.0008055555555555555</v>
      </c>
      <c r="N27" s="29">
        <f>SUM(J27:M27)</f>
        <v>0.0024340277777777776</v>
      </c>
      <c r="O27" s="34">
        <v>1</v>
      </c>
      <c r="P27" s="46"/>
      <c r="Q27" s="34"/>
    </row>
    <row r="28" spans="1:17" s="59" customFormat="1" ht="8.25" customHeight="1">
      <c r="A28" s="60"/>
      <c r="B28" s="60"/>
      <c r="C28" s="61"/>
      <c r="D28" s="60"/>
      <c r="E28" s="60"/>
      <c r="F28" s="62"/>
      <c r="G28" s="63"/>
      <c r="H28" s="63"/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12.75">
      <c r="A29" s="21"/>
      <c r="B29" s="21" t="s">
        <v>40</v>
      </c>
      <c r="C29" s="19" t="s">
        <v>63</v>
      </c>
      <c r="D29" s="21" t="s">
        <v>60</v>
      </c>
      <c r="E29" s="21" t="s">
        <v>61</v>
      </c>
      <c r="F29" s="23">
        <v>33164</v>
      </c>
      <c r="G29" s="22">
        <f>A$3-YEAR(F29)</f>
        <v>17</v>
      </c>
      <c r="H29" s="22">
        <f>YEAR(F29)</f>
        <v>1990</v>
      </c>
      <c r="I29" s="24"/>
      <c r="J29" s="25">
        <v>0.00035069444444444444</v>
      </c>
      <c r="K29" s="25">
        <v>0.0008020833333333334</v>
      </c>
      <c r="L29" s="25">
        <v>0.00043865740740740736</v>
      </c>
      <c r="M29" s="25">
        <v>0.0006898148148148149</v>
      </c>
      <c r="N29" s="25">
        <f>SUM(J29:M29)</f>
        <v>0.00228125</v>
      </c>
      <c r="O29" s="33">
        <v>1</v>
      </c>
      <c r="P29" s="24"/>
      <c r="Q29" s="21"/>
    </row>
    <row r="30" spans="1:17" s="59" customFormat="1" ht="8.25" customHeight="1">
      <c r="A30" s="60"/>
      <c r="B30" s="60"/>
      <c r="C30" s="61"/>
      <c r="D30" s="60"/>
      <c r="E30" s="60"/>
      <c r="F30" s="62"/>
      <c r="G30" s="63"/>
      <c r="H30" s="63"/>
      <c r="I30" s="58"/>
      <c r="J30" s="58"/>
      <c r="K30" s="58"/>
      <c r="L30" s="58"/>
      <c r="M30" s="58"/>
      <c r="N30" s="58"/>
      <c r="O30" s="58"/>
      <c r="P30" s="58"/>
      <c r="Q30" s="58"/>
    </row>
    <row r="31" spans="1:17" s="13" customFormat="1" ht="12.75">
      <c r="A31" s="26"/>
      <c r="B31" s="26" t="s">
        <v>41</v>
      </c>
      <c r="C31" s="20" t="s">
        <v>63</v>
      </c>
      <c r="D31" s="26" t="s">
        <v>55</v>
      </c>
      <c r="E31" s="26" t="s">
        <v>65</v>
      </c>
      <c r="F31" s="28">
        <v>33040</v>
      </c>
      <c r="G31" s="27">
        <f>A$3-YEAR(F31)</f>
        <v>17</v>
      </c>
      <c r="H31" s="27">
        <f>YEAR(F31)</f>
        <v>1990</v>
      </c>
      <c r="I31" s="6"/>
      <c r="J31" s="29">
        <v>0.0003935185185185185</v>
      </c>
      <c r="K31" s="29">
        <v>0.0009386574074074073</v>
      </c>
      <c r="L31" s="29">
        <v>0.0005706018518518519</v>
      </c>
      <c r="M31" s="29">
        <v>0.0008171296296296298</v>
      </c>
      <c r="N31" s="29">
        <f>SUM(J31:M31)</f>
        <v>0.0027199074074074074</v>
      </c>
      <c r="O31" s="34">
        <v>1</v>
      </c>
      <c r="P31" s="46"/>
      <c r="Q31" s="34"/>
    </row>
    <row r="32" spans="1:17" s="59" customFormat="1" ht="8.25" customHeight="1">
      <c r="A32" s="60"/>
      <c r="B32" s="60"/>
      <c r="C32" s="61"/>
      <c r="D32" s="60"/>
      <c r="E32" s="60"/>
      <c r="F32" s="62"/>
      <c r="G32" s="63"/>
      <c r="H32" s="63"/>
      <c r="I32" s="58"/>
      <c r="J32" s="58"/>
      <c r="K32" s="58"/>
      <c r="L32" s="58"/>
      <c r="M32" s="58"/>
      <c r="N32" s="58"/>
      <c r="O32" s="58"/>
      <c r="P32" s="58"/>
      <c r="Q32" s="58"/>
    </row>
    <row r="33" spans="1:17" s="13" customFormat="1" ht="12.75">
      <c r="A33" s="26"/>
      <c r="B33" s="26" t="s">
        <v>41</v>
      </c>
      <c r="C33" s="20" t="s">
        <v>63</v>
      </c>
      <c r="D33" s="26" t="s">
        <v>33</v>
      </c>
      <c r="E33" s="26" t="s">
        <v>34</v>
      </c>
      <c r="F33" s="28">
        <v>32672</v>
      </c>
      <c r="G33" s="27">
        <f>A$3-YEAR(F33)</f>
        <v>18</v>
      </c>
      <c r="H33" s="27">
        <f>YEAR(F33)</f>
        <v>1989</v>
      </c>
      <c r="I33" s="6"/>
      <c r="J33" s="29">
        <v>0.00037962962962962956</v>
      </c>
      <c r="K33" s="29">
        <v>0.000787037037037037</v>
      </c>
      <c r="L33" s="29">
        <v>0.0005405092592592593</v>
      </c>
      <c r="M33" s="29">
        <v>0.0007268518518518518</v>
      </c>
      <c r="N33" s="29">
        <f>SUM(J33:M33)</f>
        <v>0.0024340277777777776</v>
      </c>
      <c r="O33" s="34">
        <v>1</v>
      </c>
      <c r="P33" s="46"/>
      <c r="Q33" s="34"/>
    </row>
    <row r="34" spans="1:17" s="13" customFormat="1" ht="12.75">
      <c r="A34" s="26"/>
      <c r="B34" s="26" t="s">
        <v>41</v>
      </c>
      <c r="C34" s="20" t="s">
        <v>63</v>
      </c>
      <c r="D34" s="26" t="s">
        <v>128</v>
      </c>
      <c r="E34" s="26" t="s">
        <v>19</v>
      </c>
      <c r="F34" s="28">
        <v>32853</v>
      </c>
      <c r="G34" s="27">
        <f>A$3-YEAR(F34)</f>
        <v>18</v>
      </c>
      <c r="H34" s="27">
        <f>YEAR(F34)</f>
        <v>1989</v>
      </c>
      <c r="I34" s="6"/>
      <c r="J34" s="29">
        <v>0.00036574074074074075</v>
      </c>
      <c r="K34" s="29">
        <v>0.0008310185185185186</v>
      </c>
      <c r="L34" s="29">
        <v>0.0004942129629629629</v>
      </c>
      <c r="M34" s="29">
        <v>0.0007708333333333334</v>
      </c>
      <c r="N34" s="29">
        <f>SUM(J34:M34)</f>
        <v>0.0024618055555555556</v>
      </c>
      <c r="O34" s="34">
        <v>2</v>
      </c>
      <c r="P34" s="46"/>
      <c r="Q34" s="34"/>
    </row>
    <row r="35" spans="1:17" s="59" customFormat="1" ht="8.25" customHeight="1">
      <c r="A35" s="60"/>
      <c r="B35" s="60"/>
      <c r="C35" s="61"/>
      <c r="D35" s="60"/>
      <c r="E35" s="60"/>
      <c r="F35" s="62"/>
      <c r="G35" s="63"/>
      <c r="H35" s="63"/>
      <c r="I35" s="58"/>
      <c r="J35" s="58"/>
      <c r="K35" s="58"/>
      <c r="L35" s="58"/>
      <c r="M35" s="58"/>
      <c r="N35" s="58"/>
      <c r="O35" s="58"/>
      <c r="P35" s="58"/>
      <c r="Q35" s="58"/>
    </row>
    <row r="36" spans="1:17" s="59" customFormat="1" ht="8.25" customHeight="1">
      <c r="A36" s="67"/>
      <c r="B36" s="67"/>
      <c r="C36" s="68"/>
      <c r="D36" s="67"/>
      <c r="E36" s="67"/>
      <c r="F36" s="69"/>
      <c r="G36" s="70"/>
      <c r="H36" s="70"/>
      <c r="I36" s="71"/>
      <c r="J36" s="71"/>
      <c r="K36" s="71"/>
      <c r="L36" s="71"/>
      <c r="M36" s="71"/>
      <c r="N36" s="71"/>
      <c r="O36" s="71"/>
      <c r="P36" s="71"/>
      <c r="Q36" s="71"/>
    </row>
    <row r="37" spans="1:17" s="59" customFormat="1" ht="8.25" customHeight="1">
      <c r="A37" s="60"/>
      <c r="B37" s="60"/>
      <c r="C37" s="61"/>
      <c r="D37" s="60"/>
      <c r="E37" s="60"/>
      <c r="F37" s="62"/>
      <c r="G37" s="63"/>
      <c r="H37" s="63"/>
      <c r="I37" s="58"/>
      <c r="J37" s="58"/>
      <c r="K37" s="58"/>
      <c r="L37" s="58"/>
      <c r="M37" s="58"/>
      <c r="N37" s="58"/>
      <c r="O37" s="58"/>
      <c r="P37" s="58"/>
      <c r="Q37" s="58"/>
    </row>
    <row r="38" spans="1:17" s="13" customFormat="1" ht="12.75">
      <c r="A38" s="26"/>
      <c r="B38" s="26" t="s">
        <v>41</v>
      </c>
      <c r="C38" s="20" t="s">
        <v>64</v>
      </c>
      <c r="D38" s="26" t="s">
        <v>128</v>
      </c>
      <c r="E38" s="26" t="s">
        <v>131</v>
      </c>
      <c r="F38" s="28">
        <v>30312</v>
      </c>
      <c r="G38" s="27">
        <f>A$3-YEAR(F38)</f>
        <v>25</v>
      </c>
      <c r="H38" s="27">
        <f>YEAR(F38)</f>
        <v>1982</v>
      </c>
      <c r="I38" s="6"/>
      <c r="J38" s="29">
        <v>0.00035300925925925924</v>
      </c>
      <c r="K38" s="29">
        <v>0.0007222222222222222</v>
      </c>
      <c r="L38" s="29">
        <v>0.0004502314814814815</v>
      </c>
      <c r="M38" s="29">
        <v>0.0006782407407407406</v>
      </c>
      <c r="N38" s="29">
        <f>SUM(J38:M38)</f>
        <v>0.002203703703703704</v>
      </c>
      <c r="O38" s="34">
        <v>1</v>
      </c>
      <c r="P38" s="46"/>
      <c r="Q38" s="34" t="s">
        <v>37</v>
      </c>
    </row>
    <row r="39" spans="1:17" s="59" customFormat="1" ht="8.25" customHeight="1">
      <c r="A39" s="60"/>
      <c r="B39" s="60"/>
      <c r="C39" s="61"/>
      <c r="D39" s="60"/>
      <c r="E39" s="60"/>
      <c r="F39" s="62"/>
      <c r="G39" s="63"/>
      <c r="H39" s="63"/>
      <c r="I39" s="58"/>
      <c r="J39" s="58"/>
      <c r="K39" s="58"/>
      <c r="L39" s="58"/>
      <c r="M39" s="58"/>
      <c r="N39" s="58"/>
      <c r="O39" s="58"/>
      <c r="P39" s="58"/>
      <c r="Q39" s="58"/>
    </row>
    <row r="40" spans="1:17" s="40" customFormat="1" ht="12.75">
      <c r="A40" s="21"/>
      <c r="B40" s="21" t="s">
        <v>40</v>
      </c>
      <c r="C40" s="19" t="s">
        <v>64</v>
      </c>
      <c r="D40" s="21" t="s">
        <v>128</v>
      </c>
      <c r="E40" s="21" t="s">
        <v>129</v>
      </c>
      <c r="F40" s="23">
        <v>29726</v>
      </c>
      <c r="G40" s="22">
        <f>A$3-YEAR(F40)</f>
        <v>26</v>
      </c>
      <c r="H40" s="22">
        <f>YEAR(F40)</f>
        <v>1981</v>
      </c>
      <c r="I40" s="24"/>
      <c r="J40" s="25">
        <v>0.0002986111111111111</v>
      </c>
      <c r="K40" s="25">
        <v>0.0005277777777777777</v>
      </c>
      <c r="L40" s="25">
        <v>0.00035185185185185184</v>
      </c>
      <c r="M40" s="25">
        <v>0.0005405092592592593</v>
      </c>
      <c r="N40" s="25">
        <f>SUM(J40:M40)</f>
        <v>0.0017187500000000002</v>
      </c>
      <c r="O40" s="33">
        <v>1</v>
      </c>
      <c r="P40" s="24"/>
      <c r="Q40" s="64" t="s">
        <v>37</v>
      </c>
    </row>
    <row r="41" spans="1:17" s="40" customFormat="1" ht="12.75">
      <c r="A41" s="21"/>
      <c r="B41" s="21" t="s">
        <v>40</v>
      </c>
      <c r="C41" s="19" t="s">
        <v>64</v>
      </c>
      <c r="D41" s="21" t="s">
        <v>23</v>
      </c>
      <c r="E41" s="21" t="s">
        <v>75</v>
      </c>
      <c r="F41" s="23">
        <v>31973</v>
      </c>
      <c r="G41" s="22">
        <f>A$3-YEAR(F41)</f>
        <v>20</v>
      </c>
      <c r="H41" s="22">
        <f>YEAR(F41)</f>
        <v>1987</v>
      </c>
      <c r="I41" s="6"/>
      <c r="J41" s="25">
        <v>0.00032638888888888887</v>
      </c>
      <c r="K41" s="25">
        <v>0.0006666666666666666</v>
      </c>
      <c r="L41" s="25">
        <v>0.00039236111111111107</v>
      </c>
      <c r="M41" s="25">
        <v>0.0006863425925925926</v>
      </c>
      <c r="N41" s="25">
        <f>SUM(J41:M41)</f>
        <v>0.0020717592592592593</v>
      </c>
      <c r="O41" s="33">
        <v>2</v>
      </c>
      <c r="P41" s="24"/>
      <c r="Q41" s="64" t="s">
        <v>37</v>
      </c>
    </row>
    <row r="42" spans="1:17" s="59" customFormat="1" ht="8.25" customHeight="1">
      <c r="A42" s="60"/>
      <c r="B42" s="60"/>
      <c r="C42" s="61"/>
      <c r="D42" s="60"/>
      <c r="E42" s="60"/>
      <c r="F42" s="62"/>
      <c r="G42" s="63"/>
      <c r="H42" s="63"/>
      <c r="I42" s="58"/>
      <c r="J42" s="58"/>
      <c r="K42" s="58"/>
      <c r="L42" s="58"/>
      <c r="M42" s="58"/>
      <c r="N42" s="58"/>
      <c r="O42" s="58"/>
      <c r="P42" s="58"/>
      <c r="Q42" s="58"/>
    </row>
    <row r="43" spans="1:17" s="13" customFormat="1" ht="12.75">
      <c r="A43" s="26"/>
      <c r="B43" s="26" t="s">
        <v>41</v>
      </c>
      <c r="C43" s="20" t="s">
        <v>64</v>
      </c>
      <c r="D43" s="26" t="s">
        <v>12</v>
      </c>
      <c r="E43" s="26" t="s">
        <v>49</v>
      </c>
      <c r="F43" s="28">
        <v>24946</v>
      </c>
      <c r="G43" s="27">
        <f>A$3-YEAR(F43)</f>
        <v>39</v>
      </c>
      <c r="H43" s="27">
        <f>YEAR(F43)</f>
        <v>1968</v>
      </c>
      <c r="I43" s="6"/>
      <c r="J43" s="29">
        <v>0.00033680555555555563</v>
      </c>
      <c r="K43" s="29">
        <v>0.000636574074074074</v>
      </c>
      <c r="L43" s="29">
        <v>0.0004062500000000001</v>
      </c>
      <c r="M43" s="29">
        <v>0.0005972222222222222</v>
      </c>
      <c r="N43" s="29">
        <f>SUM(J43:M43)</f>
        <v>0.001976851851851852</v>
      </c>
      <c r="O43" s="34">
        <v>1</v>
      </c>
      <c r="P43" s="46"/>
      <c r="Q43" s="34" t="s">
        <v>38</v>
      </c>
    </row>
    <row r="44" spans="1:17" s="59" customFormat="1" ht="8.25" customHeight="1">
      <c r="A44" s="60"/>
      <c r="B44" s="60"/>
      <c r="C44" s="61"/>
      <c r="D44" s="60"/>
      <c r="E44" s="60"/>
      <c r="F44" s="62"/>
      <c r="G44" s="63"/>
      <c r="H44" s="63"/>
      <c r="I44" s="58"/>
      <c r="J44" s="58"/>
      <c r="K44" s="58"/>
      <c r="L44" s="58"/>
      <c r="M44" s="58"/>
      <c r="N44" s="58"/>
      <c r="O44" s="58"/>
      <c r="P44" s="58"/>
      <c r="Q44" s="58"/>
    </row>
    <row r="45" spans="1:17" s="40" customFormat="1" ht="12.75">
      <c r="A45" s="21"/>
      <c r="B45" s="21" t="s">
        <v>40</v>
      </c>
      <c r="C45" s="19" t="s">
        <v>64</v>
      </c>
      <c r="D45" s="21" t="s">
        <v>117</v>
      </c>
      <c r="E45" s="21" t="s">
        <v>118</v>
      </c>
      <c r="F45" s="23">
        <v>27503</v>
      </c>
      <c r="G45" s="22">
        <f>A$3-YEAR(F45)</f>
        <v>32</v>
      </c>
      <c r="H45" s="22">
        <f>YEAR(F45)</f>
        <v>1975</v>
      </c>
      <c r="I45" s="24"/>
      <c r="J45" s="25">
        <v>0.00034375000000000003</v>
      </c>
      <c r="K45" s="25">
        <v>0.0006724537037037038</v>
      </c>
      <c r="L45" s="25">
        <v>0.0004097222222222222</v>
      </c>
      <c r="M45" s="25">
        <v>0.0007291666666666667</v>
      </c>
      <c r="N45" s="25">
        <f>SUM(J45:M45)</f>
        <v>0.0021550925925925926</v>
      </c>
      <c r="O45" s="33">
        <v>1</v>
      </c>
      <c r="P45" s="24"/>
      <c r="Q45" s="64" t="s">
        <v>38</v>
      </c>
    </row>
    <row r="46" spans="1:17" s="40" customFormat="1" ht="12.75">
      <c r="A46" s="21"/>
      <c r="B46" s="21" t="s">
        <v>40</v>
      </c>
      <c r="C46" s="19" t="s">
        <v>64</v>
      </c>
      <c r="D46" s="21" t="s">
        <v>18</v>
      </c>
      <c r="E46" s="21" t="s">
        <v>83</v>
      </c>
      <c r="F46" s="23">
        <v>25810</v>
      </c>
      <c r="G46" s="22">
        <f>A$3-YEAR(F46)</f>
        <v>37</v>
      </c>
      <c r="H46" s="22">
        <f>YEAR(F46)</f>
        <v>1970</v>
      </c>
      <c r="I46" s="24"/>
      <c r="J46" s="25">
        <v>0.00034722222222222224</v>
      </c>
      <c r="K46" s="25">
        <v>0.0007118055555555555</v>
      </c>
      <c r="L46" s="25">
        <v>0.0004409722222222222</v>
      </c>
      <c r="M46" s="25">
        <v>0.0006944444444444445</v>
      </c>
      <c r="N46" s="25">
        <f>SUM(J46:M46)</f>
        <v>0.002194444444444444</v>
      </c>
      <c r="O46" s="33">
        <v>2</v>
      </c>
      <c r="P46" s="24"/>
      <c r="Q46" s="64" t="s">
        <v>38</v>
      </c>
    </row>
    <row r="47" spans="1:17" s="59" customFormat="1" ht="8.25" customHeight="1">
      <c r="A47" s="60"/>
      <c r="B47" s="60"/>
      <c r="C47" s="61"/>
      <c r="D47" s="60"/>
      <c r="E47" s="60"/>
      <c r="F47" s="62"/>
      <c r="G47" s="63"/>
      <c r="H47" s="63"/>
      <c r="I47" s="58"/>
      <c r="J47" s="58"/>
      <c r="K47" s="58"/>
      <c r="L47" s="58"/>
      <c r="M47" s="58"/>
      <c r="N47" s="58"/>
      <c r="O47" s="58"/>
      <c r="P47" s="58"/>
      <c r="Q47" s="58"/>
    </row>
    <row r="48" spans="1:17" s="13" customFormat="1" ht="12.75">
      <c r="A48" s="26"/>
      <c r="B48" s="26" t="s">
        <v>41</v>
      </c>
      <c r="C48" s="20" t="s">
        <v>64</v>
      </c>
      <c r="D48" s="26" t="s">
        <v>24</v>
      </c>
      <c r="E48" s="26" t="s">
        <v>66</v>
      </c>
      <c r="F48" s="28">
        <v>24356</v>
      </c>
      <c r="G48" s="27">
        <f>A$3-YEAR(F48)</f>
        <v>41</v>
      </c>
      <c r="H48" s="27">
        <f>YEAR(F48)</f>
        <v>1966</v>
      </c>
      <c r="I48" s="6"/>
      <c r="J48" s="29">
        <v>0.0003877314814814815</v>
      </c>
      <c r="K48" s="29">
        <v>0.0009236111111111112</v>
      </c>
      <c r="L48" s="29">
        <v>0.0005601851851851852</v>
      </c>
      <c r="M48" s="29">
        <v>0.0007256944444444445</v>
      </c>
      <c r="N48" s="29">
        <f>SUM(J48:M48)</f>
        <v>0.0025972222222222226</v>
      </c>
      <c r="O48" s="34">
        <v>1</v>
      </c>
      <c r="P48" s="46"/>
      <c r="Q48" s="34" t="s">
        <v>42</v>
      </c>
    </row>
    <row r="49" spans="1:17" s="59" customFormat="1" ht="8.25" customHeight="1">
      <c r="A49" s="60"/>
      <c r="B49" s="60"/>
      <c r="C49" s="61"/>
      <c r="D49" s="60"/>
      <c r="E49" s="60"/>
      <c r="F49" s="62"/>
      <c r="G49" s="63"/>
      <c r="H49" s="63"/>
      <c r="I49" s="58"/>
      <c r="J49" s="58"/>
      <c r="K49" s="58"/>
      <c r="L49" s="58"/>
      <c r="M49" s="58"/>
      <c r="N49" s="58"/>
      <c r="O49" s="58"/>
      <c r="P49" s="58"/>
      <c r="Q49" s="58"/>
    </row>
    <row r="50" spans="1:17" s="40" customFormat="1" ht="12.75">
      <c r="A50" s="21"/>
      <c r="B50" s="21" t="s">
        <v>40</v>
      </c>
      <c r="C50" s="19" t="s">
        <v>64</v>
      </c>
      <c r="D50" s="21" t="s">
        <v>12</v>
      </c>
      <c r="E50" s="21" t="s">
        <v>21</v>
      </c>
      <c r="F50" s="23">
        <v>23740</v>
      </c>
      <c r="G50" s="22">
        <f>A$3-YEAR(F50)</f>
        <v>43</v>
      </c>
      <c r="H50" s="22">
        <f>YEAR(F50)</f>
        <v>1964</v>
      </c>
      <c r="I50" s="24"/>
      <c r="J50" s="25">
        <v>0.0003078703703703704</v>
      </c>
      <c r="K50" s="25">
        <v>0.0005347222222222222</v>
      </c>
      <c r="L50" s="25">
        <v>0.00038657407407407407</v>
      </c>
      <c r="M50" s="25">
        <v>0.0005752314814814815</v>
      </c>
      <c r="N50" s="25">
        <f>SUM(J50:M50)</f>
        <v>0.0018043981481481483</v>
      </c>
      <c r="O50" s="33">
        <v>1</v>
      </c>
      <c r="P50" s="24"/>
      <c r="Q50" s="64" t="s">
        <v>42</v>
      </c>
    </row>
    <row r="51" spans="1:17" s="40" customFormat="1" ht="12.75">
      <c r="A51" s="21"/>
      <c r="B51" s="21" t="s">
        <v>40</v>
      </c>
      <c r="C51" s="19" t="s">
        <v>64</v>
      </c>
      <c r="D51" s="21" t="s">
        <v>15</v>
      </c>
      <c r="E51" s="21" t="s">
        <v>76</v>
      </c>
      <c r="F51" s="23">
        <v>22408</v>
      </c>
      <c r="G51" s="22">
        <f>A$3-YEAR(F51)</f>
        <v>46</v>
      </c>
      <c r="H51" s="22">
        <f>YEAR(F51)</f>
        <v>1961</v>
      </c>
      <c r="I51" s="24"/>
      <c r="J51" s="25">
        <v>0.0003275462962962963</v>
      </c>
      <c r="K51" s="25">
        <v>0.0007222222222222222</v>
      </c>
      <c r="L51" s="25">
        <v>0.0004236111111111111</v>
      </c>
      <c r="M51" s="25">
        <v>0.0006574074074074073</v>
      </c>
      <c r="N51" s="25">
        <f>SUM(J51:M51)</f>
        <v>0.002130787037037037</v>
      </c>
      <c r="O51" s="33">
        <v>2</v>
      </c>
      <c r="P51" s="24"/>
      <c r="Q51" s="64" t="s">
        <v>42</v>
      </c>
    </row>
    <row r="52" spans="1:17" s="43" customFormat="1" ht="12.75">
      <c r="A52" s="21"/>
      <c r="B52" s="21" t="s">
        <v>40</v>
      </c>
      <c r="C52" s="19" t="s">
        <v>64</v>
      </c>
      <c r="D52" s="21" t="s">
        <v>27</v>
      </c>
      <c r="E52" s="21" t="s">
        <v>79</v>
      </c>
      <c r="F52" s="23">
        <v>21702</v>
      </c>
      <c r="G52" s="22">
        <f>A$3-YEAR(F52)</f>
        <v>48</v>
      </c>
      <c r="H52" s="22">
        <f>YEAR(F52)</f>
        <v>1959</v>
      </c>
      <c r="I52" s="24"/>
      <c r="J52" s="25">
        <v>0.00035879629629629635</v>
      </c>
      <c r="K52" s="25">
        <v>0.0007361111111111111</v>
      </c>
      <c r="L52" s="25">
        <v>0.0004351851851851852</v>
      </c>
      <c r="M52" s="25">
        <v>0.0007118055555555555</v>
      </c>
      <c r="N52" s="25">
        <f>SUM(J52:M52)</f>
        <v>0.0022418981481481482</v>
      </c>
      <c r="O52" s="33">
        <v>3</v>
      </c>
      <c r="P52" s="24"/>
      <c r="Q52" s="64" t="s">
        <v>42</v>
      </c>
    </row>
    <row r="53" spans="1:17" s="13" customFormat="1" ht="12.75">
      <c r="A53" s="21"/>
      <c r="B53" s="21" t="s">
        <v>40</v>
      </c>
      <c r="C53" s="19" t="s">
        <v>64</v>
      </c>
      <c r="D53" s="21" t="s">
        <v>18</v>
      </c>
      <c r="E53" s="21" t="s">
        <v>119</v>
      </c>
      <c r="F53" s="23">
        <v>23010</v>
      </c>
      <c r="G53" s="22">
        <f>A$3-YEAR(F53)</f>
        <v>45</v>
      </c>
      <c r="H53" s="22">
        <f>YEAR(F53)</f>
        <v>1962</v>
      </c>
      <c r="I53" s="24"/>
      <c r="J53" s="25">
        <v>0.00035300925925925924</v>
      </c>
      <c r="K53" s="25">
        <v>0.0007199074074074074</v>
      </c>
      <c r="L53" s="25">
        <v>0.00048495370370370375</v>
      </c>
      <c r="M53" s="25">
        <v>0.0007615740740740741</v>
      </c>
      <c r="N53" s="25">
        <f>SUM(J53:M53)</f>
        <v>0.0023194444444444447</v>
      </c>
      <c r="O53" s="33">
        <v>4</v>
      </c>
      <c r="P53" s="24"/>
      <c r="Q53" s="64" t="s">
        <v>42</v>
      </c>
    </row>
    <row r="54" spans="1:17" s="13" customFormat="1" ht="12.75">
      <c r="A54"/>
      <c r="B54"/>
      <c r="C54"/>
      <c r="D54"/>
      <c r="E54"/>
      <c r="F54" s="36"/>
      <c r="G54"/>
      <c r="H54" s="36"/>
      <c r="I54"/>
      <c r="J54"/>
      <c r="K54"/>
      <c r="L54"/>
      <c r="M54"/>
      <c r="N54"/>
      <c r="O54" s="37"/>
      <c r="P54"/>
      <c r="Q54"/>
    </row>
    <row r="55" spans="1:17" s="13" customFormat="1" ht="12.75">
      <c r="A55"/>
      <c r="B55"/>
      <c r="C55"/>
      <c r="D55"/>
      <c r="E55"/>
      <c r="F55" s="36"/>
      <c r="G55"/>
      <c r="H55" s="36"/>
      <c r="I55"/>
      <c r="J55"/>
      <c r="K55"/>
      <c r="L55"/>
      <c r="M55"/>
      <c r="N55"/>
      <c r="O55" s="37"/>
      <c r="P55"/>
      <c r="Q55"/>
    </row>
    <row r="56" spans="1:17" s="13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s="13" customFormat="1" ht="12.75">
      <c r="A57"/>
      <c r="B57"/>
      <c r="C57"/>
      <c r="D57"/>
      <c r="E57"/>
      <c r="F57" s="36"/>
      <c r="G57"/>
      <c r="H57" s="36"/>
      <c r="I57"/>
      <c r="J57"/>
      <c r="K57"/>
      <c r="L57"/>
      <c r="M57"/>
      <c r="N57"/>
      <c r="O57" s="37"/>
      <c r="P57"/>
      <c r="Q57"/>
    </row>
    <row r="58" spans="1:17" s="13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s="13" customFormat="1" ht="12.75">
      <c r="A59"/>
      <c r="B59"/>
      <c r="C59"/>
      <c r="D59"/>
      <c r="E59"/>
      <c r="F59" s="36"/>
      <c r="G59"/>
      <c r="H59" s="36"/>
      <c r="I59"/>
      <c r="J59"/>
      <c r="K59"/>
      <c r="L59"/>
      <c r="M59"/>
      <c r="N59"/>
      <c r="O59" s="37"/>
      <c r="P59"/>
      <c r="Q59"/>
    </row>
    <row r="60" spans="1:17" s="1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s="13" customFormat="1" ht="12.75">
      <c r="A61"/>
      <c r="B61"/>
      <c r="C61"/>
      <c r="D61"/>
      <c r="E61"/>
      <c r="F61" s="36"/>
      <c r="G61"/>
      <c r="H61" s="36"/>
      <c r="I61"/>
      <c r="J61"/>
      <c r="K61"/>
      <c r="L61"/>
      <c r="M61"/>
      <c r="N61"/>
      <c r="O61" s="37"/>
      <c r="P61"/>
      <c r="Q61"/>
    </row>
    <row r="62" spans="9:17" s="13" customFormat="1" ht="12.75">
      <c r="I62"/>
      <c r="J62"/>
      <c r="K62"/>
      <c r="L62"/>
      <c r="M62"/>
      <c r="N62"/>
      <c r="O62" s="37"/>
      <c r="P62"/>
      <c r="Q62"/>
    </row>
    <row r="63" spans="1:17" s="1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7" spans="1:17" s="13" customFormat="1" ht="12.75">
      <c r="A67"/>
      <c r="B67"/>
      <c r="C67"/>
      <c r="D67"/>
      <c r="E67"/>
      <c r="F67" s="36"/>
      <c r="G67"/>
      <c r="H67" s="36"/>
      <c r="I67"/>
      <c r="J67"/>
      <c r="K67"/>
      <c r="L67"/>
      <c r="M67"/>
      <c r="N67"/>
      <c r="O67" s="37"/>
      <c r="P67"/>
      <c r="Q67"/>
    </row>
    <row r="68" spans="1:17" s="1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s="1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s="1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s="1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s="1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s="1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s="1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s="1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9:16" ht="12.75">
      <c r="I76"/>
      <c r="P76"/>
    </row>
    <row r="77" spans="9:16" ht="12.75">
      <c r="I77"/>
      <c r="P77"/>
    </row>
    <row r="78" spans="1:17" s="13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s="13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s="13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s="13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s="13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9:16" ht="12.75">
      <c r="I83"/>
      <c r="P83"/>
    </row>
    <row r="84" spans="1:17" s="13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s="13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s="13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9:16" ht="12.75">
      <c r="I87"/>
      <c r="P87"/>
    </row>
    <row r="88" spans="1:17" s="13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9:16" ht="12.75">
      <c r="I89"/>
      <c r="P89"/>
    </row>
    <row r="90" spans="9:16" ht="12.75">
      <c r="I90"/>
      <c r="P90"/>
    </row>
    <row r="91" spans="1:17" ht="12.75">
      <c r="A91" s="2"/>
      <c r="B91" s="2"/>
      <c r="C91" s="2"/>
      <c r="D91" s="2"/>
      <c r="E91" s="2"/>
      <c r="F91" s="10"/>
      <c r="G91" s="7"/>
      <c r="H91" s="10"/>
      <c r="J91" s="2"/>
      <c r="K91" s="2"/>
      <c r="L91" s="2"/>
      <c r="M91" s="2"/>
      <c r="N91" s="2"/>
      <c r="O91" s="35"/>
      <c r="Q91" s="2"/>
    </row>
    <row r="92" spans="1:17" ht="12.75">
      <c r="A92" s="2"/>
      <c r="B92" s="2"/>
      <c r="C92" s="2"/>
      <c r="D92" s="2"/>
      <c r="E92" s="2"/>
      <c r="F92" s="10"/>
      <c r="G92" s="7"/>
      <c r="H92" s="10"/>
      <c r="J92" s="8"/>
      <c r="K92" s="8"/>
      <c r="L92" s="8"/>
      <c r="M92" s="8"/>
      <c r="N92" s="9"/>
      <c r="O92" s="32"/>
      <c r="Q92" s="2"/>
    </row>
    <row r="93" spans="1:17" ht="12.75">
      <c r="A93" s="2"/>
      <c r="B93" s="2"/>
      <c r="C93" s="2"/>
      <c r="D93" s="2"/>
      <c r="E93" s="2"/>
      <c r="F93" s="10"/>
      <c r="G93" s="7"/>
      <c r="H93" s="10"/>
      <c r="J93" s="2"/>
      <c r="K93" s="2"/>
      <c r="L93" s="2"/>
      <c r="M93" s="2"/>
      <c r="N93" s="2"/>
      <c r="O93" s="35"/>
      <c r="Q93" s="2"/>
    </row>
    <row r="94" spans="1:17" ht="12.75">
      <c r="A94" s="2"/>
      <c r="B94" s="2"/>
      <c r="C94" s="2"/>
      <c r="D94" s="2"/>
      <c r="E94" s="2"/>
      <c r="F94" s="10"/>
      <c r="G94" s="7"/>
      <c r="H94" s="10"/>
      <c r="J94" s="2"/>
      <c r="K94" s="2"/>
      <c r="L94" s="2"/>
      <c r="M94" s="2"/>
      <c r="N94" s="2"/>
      <c r="O94" s="2"/>
      <c r="Q94" s="2"/>
    </row>
    <row r="95" spans="1:17" ht="12.75">
      <c r="A95" s="2"/>
      <c r="B95" s="2"/>
      <c r="C95" s="2"/>
      <c r="D95" s="2"/>
      <c r="E95" s="2"/>
      <c r="F95" s="10"/>
      <c r="G95" s="7"/>
      <c r="H95" s="10"/>
      <c r="J95" s="8"/>
      <c r="K95" s="8"/>
      <c r="L95" s="8"/>
      <c r="M95" s="8"/>
      <c r="N95" s="9"/>
      <c r="O95" s="9"/>
      <c r="Q95" s="2"/>
    </row>
    <row r="96" spans="1:17" ht="12.75">
      <c r="A96" s="2"/>
      <c r="B96" s="2"/>
      <c r="C96" s="2"/>
      <c r="D96" s="2"/>
      <c r="E96" s="2"/>
      <c r="F96" s="10"/>
      <c r="G96" s="7"/>
      <c r="H96" s="10"/>
      <c r="J96" s="8"/>
      <c r="K96" s="8"/>
      <c r="L96" s="8"/>
      <c r="M96" s="8"/>
      <c r="N96" s="9"/>
      <c r="O96" s="9"/>
      <c r="Q96" s="2"/>
    </row>
    <row r="97" spans="1:17" ht="12.75">
      <c r="A97" s="2"/>
      <c r="B97" s="2"/>
      <c r="C97" s="2"/>
      <c r="D97" s="2"/>
      <c r="E97" s="2"/>
      <c r="F97" s="10"/>
      <c r="G97" s="7"/>
      <c r="H97" s="10"/>
      <c r="J97" s="2"/>
      <c r="K97" s="2"/>
      <c r="L97" s="2"/>
      <c r="M97" s="2"/>
      <c r="N97" s="2"/>
      <c r="O97" s="2"/>
      <c r="Q97" s="2"/>
    </row>
    <row r="98" spans="1:17" ht="12.75">
      <c r="A98" s="2"/>
      <c r="B98" s="2"/>
      <c r="C98" s="2"/>
      <c r="D98" s="2"/>
      <c r="E98" s="2"/>
      <c r="F98" s="10"/>
      <c r="G98" s="7"/>
      <c r="H98" s="10"/>
      <c r="J98" s="8"/>
      <c r="K98" s="8"/>
      <c r="L98" s="8"/>
      <c r="M98" s="8"/>
      <c r="N98" s="9"/>
      <c r="O98" s="9"/>
      <c r="Q98" s="2"/>
    </row>
    <row r="99" spans="1:17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2.75">
      <c r="A100" s="6"/>
      <c r="B100" s="6"/>
      <c r="C100" s="6"/>
      <c r="D100" s="6"/>
      <c r="E100" s="6"/>
      <c r="F100" s="11"/>
      <c r="G100" s="7"/>
      <c r="H100" s="11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2.75">
      <c r="A101" s="6"/>
      <c r="B101" s="6"/>
      <c r="C101" s="6"/>
      <c r="D101" s="6"/>
      <c r="E101" s="6"/>
      <c r="F101" s="11"/>
      <c r="G101" s="7"/>
      <c r="H101" s="11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2.75">
      <c r="A102" s="6"/>
      <c r="B102" s="6"/>
      <c r="C102" s="6"/>
      <c r="D102" s="6"/>
      <c r="E102" s="6"/>
      <c r="F102" s="11"/>
      <c r="G102" s="7"/>
      <c r="H102" s="11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2.75">
      <c r="A103" s="2"/>
      <c r="B103" s="2"/>
      <c r="C103" s="2"/>
      <c r="D103" s="2"/>
      <c r="E103" s="2"/>
      <c r="F103" s="2"/>
      <c r="G103" s="2"/>
      <c r="H103" s="2"/>
      <c r="J103" s="2"/>
      <c r="K103" s="2"/>
      <c r="L103" s="2"/>
      <c r="M103" s="2"/>
      <c r="N103" s="2"/>
      <c r="O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J104" s="2"/>
      <c r="K104" s="2"/>
      <c r="L104" s="2"/>
      <c r="M104" s="2"/>
      <c r="N104" s="2"/>
      <c r="O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J105" s="2"/>
      <c r="K105" s="2"/>
      <c r="L105" s="2"/>
      <c r="M105" s="2"/>
      <c r="N105" s="2"/>
      <c r="O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J106" s="2"/>
      <c r="K106" s="2"/>
      <c r="L106" s="2"/>
      <c r="M106" s="2"/>
      <c r="N106" s="2"/>
      <c r="O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J107" s="2"/>
      <c r="K107" s="2"/>
      <c r="L107" s="2"/>
      <c r="M107" s="2"/>
      <c r="N107" s="2"/>
      <c r="O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J108" s="2"/>
      <c r="K108" s="2"/>
      <c r="L108" s="2"/>
      <c r="M108" s="2"/>
      <c r="N108" s="2"/>
      <c r="O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J109" s="2"/>
      <c r="K109" s="2"/>
      <c r="L109" s="2"/>
      <c r="M109" s="2"/>
      <c r="N109" s="2"/>
      <c r="O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J110" s="2"/>
      <c r="K110" s="2"/>
      <c r="L110" s="2"/>
      <c r="M110" s="2"/>
      <c r="N110" s="2"/>
      <c r="O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J111" s="2"/>
      <c r="K111" s="2"/>
      <c r="L111" s="2"/>
      <c r="M111" s="2"/>
      <c r="N111" s="2"/>
      <c r="O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J112" s="2"/>
      <c r="K112" s="2"/>
      <c r="L112" s="2"/>
      <c r="M112" s="2"/>
      <c r="N112" s="2"/>
      <c r="O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J113" s="2"/>
      <c r="K113" s="2"/>
      <c r="L113" s="2"/>
      <c r="M113" s="2"/>
      <c r="N113" s="2"/>
      <c r="O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J114" s="2"/>
      <c r="K114" s="2"/>
      <c r="L114" s="2"/>
      <c r="M114" s="2"/>
      <c r="N114" s="2"/>
      <c r="O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J115" s="2"/>
      <c r="K115" s="2"/>
      <c r="L115" s="2"/>
      <c r="M115" s="2"/>
      <c r="N115" s="2"/>
      <c r="O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J116" s="2"/>
      <c r="K116" s="2"/>
      <c r="L116" s="2"/>
      <c r="M116" s="2"/>
      <c r="N116" s="2"/>
      <c r="O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J117" s="2"/>
      <c r="K117" s="2"/>
      <c r="L117" s="2"/>
      <c r="M117" s="2"/>
      <c r="N117" s="2"/>
      <c r="O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J118" s="2"/>
      <c r="K118" s="2"/>
      <c r="L118" s="2"/>
      <c r="M118" s="2"/>
      <c r="N118" s="2"/>
      <c r="O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J119" s="2"/>
      <c r="K119" s="2"/>
      <c r="L119" s="2"/>
      <c r="M119" s="2"/>
      <c r="N119" s="2"/>
      <c r="O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J120" s="2"/>
      <c r="K120" s="2"/>
      <c r="L120" s="2"/>
      <c r="M120" s="2"/>
      <c r="N120" s="2"/>
      <c r="O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J121" s="2"/>
      <c r="K121" s="2"/>
      <c r="L121" s="2"/>
      <c r="M121" s="2"/>
      <c r="N121" s="2"/>
      <c r="O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J122" s="2"/>
      <c r="K122" s="2"/>
      <c r="L122" s="2"/>
      <c r="M122" s="2"/>
      <c r="N122" s="2"/>
      <c r="O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J123" s="2"/>
      <c r="K123" s="2"/>
      <c r="L123" s="2"/>
      <c r="M123" s="2"/>
      <c r="N123" s="2"/>
      <c r="O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J124" s="2"/>
      <c r="K124" s="2"/>
      <c r="L124" s="2"/>
      <c r="M124" s="2"/>
      <c r="N124" s="2"/>
      <c r="O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J125" s="2"/>
      <c r="K125" s="2"/>
      <c r="L125" s="2"/>
      <c r="M125" s="2"/>
      <c r="N125" s="2"/>
      <c r="O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J126" s="2"/>
      <c r="K126" s="2"/>
      <c r="L126" s="2"/>
      <c r="M126" s="2"/>
      <c r="N126" s="2"/>
      <c r="O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J127" s="2"/>
      <c r="K127" s="2"/>
      <c r="L127" s="2"/>
      <c r="M127" s="2"/>
      <c r="N127" s="2"/>
      <c r="O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J128" s="2"/>
      <c r="K128" s="2"/>
      <c r="L128" s="2"/>
      <c r="M128" s="2"/>
      <c r="N128" s="2"/>
      <c r="O128" s="2"/>
      <c r="Q128" s="2"/>
    </row>
    <row r="129" spans="1:17" ht="12.75">
      <c r="A129" s="2"/>
      <c r="B129" s="2"/>
      <c r="C129" s="2"/>
      <c r="D129" s="2"/>
      <c r="E129" s="2"/>
      <c r="F129" s="2"/>
      <c r="G129" s="2"/>
      <c r="H129" s="2"/>
      <c r="J129" s="2"/>
      <c r="K129" s="2"/>
      <c r="L129" s="2"/>
      <c r="M129" s="2"/>
      <c r="N129" s="2"/>
      <c r="O129" s="2"/>
      <c r="Q129" s="2"/>
    </row>
    <row r="130" spans="1:17" ht="12.75">
      <c r="A130" s="2"/>
      <c r="B130" s="2"/>
      <c r="C130" s="2"/>
      <c r="D130" s="2"/>
      <c r="E130" s="2"/>
      <c r="F130" s="2"/>
      <c r="G130" s="2"/>
      <c r="H130" s="2"/>
      <c r="J130" s="2"/>
      <c r="K130" s="2"/>
      <c r="L130" s="2"/>
      <c r="M130" s="2"/>
      <c r="N130" s="2"/>
      <c r="O130" s="2"/>
      <c r="Q130" s="2"/>
    </row>
    <row r="131" spans="1:17" ht="12.75">
      <c r="A131" s="2"/>
      <c r="B131" s="2"/>
      <c r="C131" s="2"/>
      <c r="D131" s="2"/>
      <c r="E131" s="2"/>
      <c r="F131" s="2"/>
      <c r="G131" s="2"/>
      <c r="H131" s="2"/>
      <c r="J131" s="2"/>
      <c r="K131" s="2"/>
      <c r="L131" s="2"/>
      <c r="M131" s="2"/>
      <c r="N131" s="2"/>
      <c r="O131" s="2"/>
      <c r="Q131" s="2"/>
    </row>
    <row r="132" spans="1:17" ht="12.75">
      <c r="A132" s="2"/>
      <c r="B132" s="2"/>
      <c r="C132" s="2"/>
      <c r="D132" s="2"/>
      <c r="E132" s="2"/>
      <c r="F132" s="2"/>
      <c r="G132" s="2"/>
      <c r="H132" s="2"/>
      <c r="J132" s="2"/>
      <c r="K132" s="2"/>
      <c r="L132" s="2"/>
      <c r="M132" s="2"/>
      <c r="N132" s="2"/>
      <c r="O132" s="2"/>
      <c r="Q132" s="2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pans="9:16" ht="12.75">
      <c r="I171"/>
      <c r="P171"/>
    </row>
    <row r="172" spans="9:16" ht="12.75">
      <c r="I172"/>
      <c r="P172"/>
    </row>
    <row r="173" spans="9:16" ht="12.75">
      <c r="I173"/>
      <c r="P173"/>
    </row>
    <row r="174" spans="9:16" ht="12.75">
      <c r="I174"/>
      <c r="P174"/>
    </row>
    <row r="175" spans="9:16" ht="12.75">
      <c r="I175"/>
      <c r="P175"/>
    </row>
    <row r="176" spans="9:16" ht="12.75">
      <c r="I176"/>
      <c r="P176"/>
    </row>
    <row r="177" spans="9:16" ht="12.75">
      <c r="I177"/>
      <c r="P177"/>
    </row>
    <row r="178" spans="9:16" ht="12.75">
      <c r="I178"/>
      <c r="P178"/>
    </row>
    <row r="179" spans="9:16" ht="12.75">
      <c r="I179"/>
      <c r="P179"/>
    </row>
    <row r="180" spans="9:16" ht="12.75">
      <c r="I180"/>
      <c r="P180"/>
    </row>
    <row r="181" spans="9:16" ht="12.75">
      <c r="I181"/>
      <c r="P181"/>
    </row>
    <row r="182" spans="9:16" ht="12.75">
      <c r="I182"/>
      <c r="P182"/>
    </row>
    <row r="183" spans="9:16" ht="12.75">
      <c r="I183"/>
      <c r="P183"/>
    </row>
    <row r="184" spans="9:16" ht="12.75">
      <c r="I184"/>
      <c r="P184"/>
    </row>
    <row r="185" spans="9:16" ht="12.75">
      <c r="I185"/>
      <c r="P185"/>
    </row>
    <row r="186" spans="9:16" ht="12.75">
      <c r="I186"/>
      <c r="P186"/>
    </row>
    <row r="187" spans="9:16" ht="12.75">
      <c r="I187"/>
      <c r="P187"/>
    </row>
    <row r="188" spans="9:16" ht="12.75">
      <c r="I188"/>
      <c r="P188"/>
    </row>
    <row r="189" spans="9:16" ht="12.75">
      <c r="I189"/>
      <c r="P189"/>
    </row>
    <row r="190" spans="9:16" ht="12.75">
      <c r="I190"/>
      <c r="P190"/>
    </row>
    <row r="191" spans="9:16" ht="12.75">
      <c r="I191"/>
      <c r="P191"/>
    </row>
    <row r="192" spans="9:16" ht="12.75">
      <c r="I192"/>
      <c r="P192"/>
    </row>
    <row r="193" spans="9:16" ht="12.75">
      <c r="I193"/>
      <c r="P193"/>
    </row>
    <row r="194" spans="9:16" ht="12.75">
      <c r="I194"/>
      <c r="P194"/>
    </row>
    <row r="195" spans="9:16" ht="12.75">
      <c r="I195"/>
      <c r="P195"/>
    </row>
    <row r="196" spans="9:16" ht="12.75">
      <c r="I196"/>
      <c r="P196"/>
    </row>
    <row r="197" spans="9:16" ht="12.75">
      <c r="I197"/>
      <c r="P197"/>
    </row>
    <row r="198" spans="9:16" ht="12.75">
      <c r="I198"/>
      <c r="P198"/>
    </row>
    <row r="199" spans="9:16" ht="12.75">
      <c r="I199"/>
      <c r="P199"/>
    </row>
    <row r="200" spans="9:16" ht="12.75">
      <c r="I200"/>
      <c r="P200"/>
    </row>
    <row r="201" spans="9:16" ht="12.75">
      <c r="I201"/>
      <c r="P201"/>
    </row>
    <row r="202" spans="9:16" ht="12.75">
      <c r="I202"/>
      <c r="P202"/>
    </row>
    <row r="203" spans="9:16" ht="12.75">
      <c r="I203"/>
      <c r="P203"/>
    </row>
    <row r="204" spans="9:16" ht="12.75">
      <c r="I204"/>
      <c r="P204"/>
    </row>
    <row r="205" spans="9:16" ht="12.75">
      <c r="I205"/>
      <c r="P205"/>
    </row>
    <row r="206" spans="9:16" ht="12.75">
      <c r="I206"/>
      <c r="P206"/>
    </row>
    <row r="207" spans="9:16" ht="12.75">
      <c r="I207"/>
      <c r="P207"/>
    </row>
    <row r="208" spans="9:16" ht="12.75">
      <c r="I208"/>
      <c r="P208"/>
    </row>
    <row r="209" spans="9:16" ht="12.75">
      <c r="I209"/>
      <c r="P209"/>
    </row>
    <row r="210" spans="9:16" ht="12.75">
      <c r="I210"/>
      <c r="P210"/>
    </row>
    <row r="211" spans="9:16" ht="12.75">
      <c r="I211"/>
      <c r="P211"/>
    </row>
    <row r="212" spans="9:16" ht="12.75">
      <c r="I212"/>
      <c r="P212"/>
    </row>
    <row r="213" spans="9:16" ht="12.75">
      <c r="I213"/>
      <c r="P213"/>
    </row>
    <row r="214" spans="9:16" ht="12.75">
      <c r="I214"/>
      <c r="P214"/>
    </row>
    <row r="215" spans="9:16" ht="12.75">
      <c r="I215"/>
      <c r="P215"/>
    </row>
    <row r="216" spans="9:16" ht="12.75">
      <c r="I216"/>
      <c r="P216"/>
    </row>
    <row r="217" spans="9:16" ht="12.75">
      <c r="I217"/>
      <c r="P217"/>
    </row>
    <row r="218" spans="9:16" ht="12.75">
      <c r="I218"/>
      <c r="P218"/>
    </row>
  </sheetData>
  <printOptions/>
  <pageMargins left="0.7874015748031497" right="0.7874015748031497" top="0.984251968503937" bottom="0.64" header="0.5118110236220472" footer="0.43"/>
  <pageSetup fitToHeight="1" fitToWidth="1" horizontalDpi="300" verticalDpi="300" orientation="landscape" paperSize="9" scale="69" r:id="rId4"/>
  <headerFooter alignWithMargins="0">
    <oddHeader>&amp;L&amp;"Arial,Fett Kursiv"&amp;16&amp;UVereinsmeisterschaft 2007 der Wasserwacht Wülfershausen
&amp;C
</oddHeader>
    <oddFooter>&amp;LSeite &amp;P  von &amp;N</oddFooter>
  </headerFooter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any</cp:lastModifiedBy>
  <cp:lastPrinted>2007-07-15T11:08:37Z</cp:lastPrinted>
  <dcterms:created xsi:type="dcterms:W3CDTF">1996-10-17T05:27:31Z</dcterms:created>
  <dcterms:modified xsi:type="dcterms:W3CDTF">2008-07-13T10:25:26Z</dcterms:modified>
  <cp:category/>
  <cp:version/>
  <cp:contentType/>
  <cp:contentStatus/>
</cp:coreProperties>
</file>